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HP\Desktop\"/>
    </mc:Choice>
  </mc:AlternateContent>
  <xr:revisionPtr revIDLastSave="0" documentId="13_ncr:1_{0B10F536-76CA-46E2-8BE3-5867B5240157}" xr6:coauthVersionLast="47" xr6:coauthVersionMax="47" xr10:uidLastSave="{00000000-0000-0000-0000-000000000000}"/>
  <bookViews>
    <workbookView xWindow="-120" yWindow="-120" windowWidth="20730" windowHeight="11040" xr2:uid="{4E984A4B-85D1-4415-AADD-777B0C9427FD}"/>
  </bookViews>
  <sheets>
    <sheet name="記入例（定置）" sheetId="10" r:id="rId1"/>
    <sheet name="R8.4" sheetId="8" r:id="rId2"/>
    <sheet name="R8.5" sheetId="11" r:id="rId3"/>
    <sheet name="複数月" sheetId="9" r:id="rId4"/>
    <sheet name="複数月2" sheetId="13" r:id="rId5"/>
  </sheets>
  <definedNames>
    <definedName name="_xlnm.Print_Area" localSheetId="1">'R8.4'!$B$1:$S$51</definedName>
    <definedName name="_xlnm.Print_Area" localSheetId="2">'R8.5'!$B$1:$Q$40</definedName>
    <definedName name="_xlnm.Print_Area" localSheetId="0">'記入例（定置）'!$B$1:$S$51</definedName>
    <definedName name="_xlnm.Print_Area" localSheetId="3">複数月!$B$1:$R$40</definedName>
    <definedName name="_xlnm.Print_Area" localSheetId="4">複数月2!$B$1:$R$42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9" l="1"/>
  <c r="O4" i="9"/>
  <c r="O5" i="13"/>
  <c r="O4" i="13"/>
  <c r="K61" i="13"/>
  <c r="J61" i="13"/>
  <c r="I61" i="13"/>
  <c r="I59" i="13"/>
  <c r="I63" i="13" s="1"/>
  <c r="D59" i="13"/>
  <c r="K54" i="13"/>
  <c r="J54" i="13"/>
  <c r="I54" i="13"/>
  <c r="I52" i="13"/>
  <c r="D52" i="13"/>
  <c r="K46" i="13"/>
  <c r="J46" i="13"/>
  <c r="I46" i="13"/>
  <c r="I44" i="13"/>
  <c r="D44" i="13"/>
  <c r="T39" i="13"/>
  <c r="T38" i="13"/>
  <c r="T37" i="13"/>
  <c r="T36" i="13"/>
  <c r="T35" i="13"/>
  <c r="T34" i="13"/>
  <c r="T33" i="13"/>
  <c r="T32" i="13"/>
  <c r="T31" i="13"/>
  <c r="T30" i="13"/>
  <c r="B30" i="13"/>
  <c r="B31" i="13" s="1"/>
  <c r="B32" i="13" s="1"/>
  <c r="B33" i="13" s="1"/>
  <c r="B34" i="13" s="1"/>
  <c r="B35" i="13" s="1"/>
  <c r="B36" i="13" s="1"/>
  <c r="B37" i="13" s="1"/>
  <c r="B38" i="13" s="1"/>
  <c r="B39" i="13" s="1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I56" i="13" l="1"/>
  <c r="K63" i="13"/>
  <c r="T54" i="13"/>
  <c r="T61" i="13"/>
  <c r="T46" i="13"/>
  <c r="K48" i="13"/>
  <c r="I48" i="13"/>
  <c r="K56" i="13"/>
  <c r="N4" i="11" l="1"/>
  <c r="N5" i="11"/>
  <c r="J47" i="11"/>
  <c r="I47" i="11"/>
  <c r="H47" i="11"/>
  <c r="H45" i="11"/>
  <c r="C45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H47" i="10"/>
  <c r="S23" i="10"/>
  <c r="J47" i="10"/>
  <c r="I47" i="10"/>
  <c r="H45" i="10"/>
  <c r="C45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D53" i="9"/>
  <c r="I53" i="9"/>
  <c r="I47" i="9"/>
  <c r="I55" i="9"/>
  <c r="J47" i="9"/>
  <c r="K47" i="9"/>
  <c r="D45" i="9"/>
  <c r="I45" i="9"/>
  <c r="J55" i="9"/>
  <c r="K55" i="9"/>
  <c r="B25" i="9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I47" i="8"/>
  <c r="J47" i="8"/>
  <c r="H47" i="8"/>
  <c r="H45" i="8"/>
  <c r="C45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J49" i="11" l="1"/>
  <c r="H49" i="11"/>
  <c r="J49" i="10"/>
  <c r="S47" i="11"/>
  <c r="H49" i="10"/>
  <c r="S47" i="10"/>
  <c r="K57" i="9"/>
  <c r="I57" i="9"/>
  <c r="I49" i="9"/>
  <c r="K49" i="9"/>
  <c r="T55" i="9"/>
  <c r="T47" i="9"/>
  <c r="S47" i="8"/>
  <c r="J49" i="8"/>
  <c r="H4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O7" authorId="0" shapeId="0" xr:uid="{14B7B26C-C7B8-4B78-9D6F-7308E0B2F3A5}">
      <text>
        <r>
          <rPr>
            <b/>
            <sz val="14"/>
            <color indexed="39"/>
            <rFont val="BIZ UDPゴシック"/>
            <family val="3"/>
            <charset val="128"/>
          </rPr>
          <t>（生存）放流方法は、</t>
        </r>
        <r>
          <rPr>
            <b/>
            <u/>
            <sz val="14"/>
            <color indexed="39"/>
            <rFont val="BIZ UDPゴシック"/>
            <family val="3"/>
            <charset val="128"/>
          </rPr>
          <t>より具体的に</t>
        </r>
        <r>
          <rPr>
            <b/>
            <sz val="14"/>
            <color indexed="39"/>
            <rFont val="BIZ UDPゴシック"/>
            <family val="3"/>
            <charset val="128"/>
          </rPr>
          <t>記載</t>
        </r>
      </text>
    </comment>
    <comment ref="M8" authorId="0" shapeId="0" xr:uid="{0A9873DD-A039-4649-A64D-1ED2FCD66173}">
      <text>
        <r>
          <rPr>
            <b/>
            <sz val="14"/>
            <color indexed="10"/>
            <rFont val="BIZ UDPゴシック"/>
            <family val="3"/>
            <charset val="128"/>
          </rPr>
          <t>ｸﾛﾏｸﾞﾛ以外の主な魚種の重量を記載</t>
        </r>
      </text>
    </comment>
    <comment ref="J11" authorId="0" shapeId="0" xr:uid="{354D4637-C7A7-48FC-8291-BE24097F19D7}">
      <text>
        <r>
          <rPr>
            <b/>
            <sz val="14"/>
            <color indexed="10"/>
            <rFont val="BIZ UDPゴシック"/>
            <family val="3"/>
            <charset val="128"/>
          </rPr>
          <t>【注】混獲尾数／水揚げ尾数／放流尾数に誤りあり？</t>
        </r>
      </text>
    </comment>
    <comment ref="S11" authorId="0" shapeId="0" xr:uid="{AE69C686-4CF0-4F4A-98F4-E12900336DF5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★「混獲尾数」≠「漁獲尾数＋放流尾数」に誤り！</t>
        </r>
      </text>
    </comment>
    <comment ref="S23" authorId="0" shapeId="0" xr:uid="{37CFA8FE-609C-4336-A19E-4D5296822B17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 ➡ 自家消費分（×１尾）を漁獲尾数に加える！
 ※漁獲尾数は計６尾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M8" authorId="0" shapeId="0" xr:uid="{A4BC6402-7C99-4E6A-AA43-509F1470732D}">
      <text>
        <r>
          <rPr>
            <b/>
            <sz val="14"/>
            <color indexed="10"/>
            <rFont val="BIZ UDPゴシック"/>
            <family val="3"/>
            <charset val="128"/>
          </rPr>
          <t>ｸﾛﾏｸﾞﾛ以外の主な魚種の重量を記載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M8" authorId="0" shapeId="0" xr:uid="{37A0ADDB-FC42-47AF-9283-8461077F52A2}">
      <text>
        <r>
          <rPr>
            <b/>
            <sz val="14"/>
            <color indexed="10"/>
            <rFont val="BIZ UDPゴシック"/>
            <family val="3"/>
            <charset val="128"/>
          </rPr>
          <t>ｸﾛﾏｸﾞﾛ以外の主な魚種の重量を記載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N8" authorId="0" shapeId="0" xr:uid="{8169C1D0-67D9-4652-812A-044C1BE169A4}">
      <text>
        <r>
          <rPr>
            <b/>
            <sz val="14"/>
            <color indexed="10"/>
            <rFont val="BIZ UDPゴシック"/>
            <family val="3"/>
            <charset val="128"/>
          </rPr>
          <t>ｸﾛﾏｸﾞﾛ以外の主な魚種の重量を記載</t>
        </r>
      </text>
    </comment>
    <comment ref="D45" authorId="0" shapeId="0" xr:uid="{AC4AF165-DD44-4AC0-BFE0-573FA9FB6459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→SUM(Ｄ8:Ｄ22)</t>
        </r>
      </text>
    </comment>
    <comment ref="I45" authorId="0" shapeId="0" xr:uid="{8DDCC202-98EF-4867-95EB-BDFD76D00C35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47" authorId="0" shapeId="0" xr:uid="{1C40B4A9-ACC0-4C42-9B7F-5A46F47A29DE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49" authorId="0" shapeId="0" xr:uid="{1D48130C-0829-4E6E-A682-030D7C687F55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→Ｉ47÷Ｉ45</t>
        </r>
      </text>
    </comment>
    <comment ref="K49" authorId="0" shapeId="0" xr:uid="{9E9ABD73-53DB-431C-86CA-155E6DEC88D0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→Ｋ47÷Ｉ45</t>
        </r>
      </text>
    </comment>
    <comment ref="D53" authorId="0" shapeId="0" xr:uid="{7A9A89F6-E907-4300-B0C4-17E5BC306CEB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→SUM(Ｄ23:Ｄ38)</t>
        </r>
      </text>
    </comment>
    <comment ref="I53" authorId="0" shapeId="0" xr:uid="{71B3DC04-2CBA-4936-8B6A-84ABC51791C3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5" authorId="0" shapeId="0" xr:uid="{778DE005-6194-46D3-BE33-9DEE787C857C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7" authorId="0" shapeId="0" xr:uid="{C1034284-6794-40B9-8DDA-CE606C195615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→Ｉ55÷Ｉ53</t>
        </r>
      </text>
    </comment>
    <comment ref="K57" authorId="0" shapeId="0" xr:uid="{75E8E4E7-5227-451B-9F94-9D76E10F51AB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→Ｋ55÷Ｉ53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N8" authorId="0" shapeId="0" xr:uid="{E6AFB7C4-052F-4F03-AC73-FEAE942D9A43}">
      <text>
        <r>
          <rPr>
            <b/>
            <sz val="14"/>
            <color indexed="10"/>
            <rFont val="BIZ UDPゴシック"/>
            <family val="3"/>
            <charset val="128"/>
          </rPr>
          <t>ｸﾛﾏｸﾞﾛ以外の主な魚種の重量を記載</t>
        </r>
      </text>
    </comment>
    <comment ref="D44" authorId="0" shapeId="0" xr:uid="{E8DE9B50-629F-474A-974A-DDCEC5BDDB33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→SUM(Ｄ8:Ｄ17)</t>
        </r>
      </text>
    </comment>
    <comment ref="I44" authorId="0" shapeId="0" xr:uid="{D03ECF10-8A1B-4523-A840-CB4C16CA282A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→SUM(Ｉ8:Ｉ17)</t>
        </r>
      </text>
    </comment>
    <comment ref="I46" authorId="0" shapeId="0" xr:uid="{B7D025B1-6C66-4B4D-A0A7-6A1BA6F4F196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→SUM(Ｉ8:Ｉ17)</t>
        </r>
      </text>
    </comment>
    <comment ref="I48" authorId="0" shapeId="0" xr:uid="{3648E58C-C1AB-4D42-84F8-2C004664A15D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→Ｉ47÷Ｉ45</t>
        </r>
      </text>
    </comment>
    <comment ref="K48" authorId="0" shapeId="0" xr:uid="{BDE5244B-FB0A-4F22-B769-5A81EB0B77A9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→Ｋ47÷Ｉ45</t>
        </r>
      </text>
    </comment>
    <comment ref="D52" authorId="0" shapeId="0" xr:uid="{F8603FAA-E3D2-462F-BE81-5F718E72AEF9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→SUM(Ｄ12:Ｄ28)</t>
        </r>
      </text>
    </comment>
    <comment ref="I52" authorId="0" shapeId="0" xr:uid="{F2761E2A-FD65-415A-837A-7A522DDA184A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→SUM(Ｉ12:Ｉ28)</t>
        </r>
      </text>
    </comment>
    <comment ref="I54" authorId="0" shapeId="0" xr:uid="{03F9780D-02A9-4641-B5C8-F79F02FF01A8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→SUM(Ｉ18:Ｉ27)</t>
        </r>
      </text>
    </comment>
    <comment ref="I56" authorId="0" shapeId="0" xr:uid="{A4B253EE-7E79-42BC-B2B7-DEFD54BF52C9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→Ｉ55÷Ｉ53</t>
        </r>
      </text>
    </comment>
    <comment ref="K56" authorId="0" shapeId="0" xr:uid="{BDC1E535-DA28-453F-9D7F-C0E7824A0D24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→Ｋ55÷Ｉ53</t>
        </r>
      </text>
    </comment>
    <comment ref="D59" authorId="0" shapeId="0" xr:uid="{AFB7EDEB-89BB-47F9-BB86-F638B7AE01AA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→SUM(Ｄ29:Ｄ38)</t>
        </r>
      </text>
    </comment>
    <comment ref="I59" authorId="0" shapeId="0" xr:uid="{70200897-FC08-4C02-9306-6DC50E4F4693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→SUM(Ｉ29:Ｉ38)</t>
        </r>
      </text>
    </comment>
    <comment ref="I61" authorId="0" shapeId="0" xr:uid="{4D323F7F-2973-415E-97CD-EDDB34F0D5F6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→SUM(Ｉ28:Ｉ38)</t>
        </r>
      </text>
    </comment>
    <comment ref="I63" authorId="0" shapeId="0" xr:uid="{DB812BB6-51B3-4FF6-9209-772C32A71BC0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→Ｉ62÷Ｉ60</t>
        </r>
      </text>
    </comment>
    <comment ref="K63" authorId="0" shapeId="0" xr:uid="{8E7E93E9-4C65-4690-8700-B50F20315B5C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→Ｋ62÷Ｉ60</t>
        </r>
      </text>
    </comment>
  </commentList>
</comments>
</file>

<file path=xl/sharedStrings.xml><?xml version="1.0" encoding="utf-8"?>
<sst xmlns="http://schemas.openxmlformats.org/spreadsheetml/2006/main" count="640" uniqueCount="65">
  <si>
    <t>月</t>
    <rPh sb="0" eb="1">
      <t>ガツ</t>
    </rPh>
    <phoneticPr fontId="2"/>
  </si>
  <si>
    <t>作業日</t>
    <rPh sb="0" eb="3">
      <t>サギョウビ</t>
    </rPh>
    <phoneticPr fontId="2"/>
  </si>
  <si>
    <t>クロマグロ混獲状況</t>
  </si>
  <si>
    <t>クロマグロ以外の
漁獲状況</t>
    <phoneticPr fontId="2"/>
  </si>
  <si>
    <t>対応方法</t>
    <rPh sb="2" eb="4">
      <t>ホウホウ</t>
    </rPh>
    <phoneticPr fontId="2"/>
  </si>
  <si>
    <t>放流作業人数</t>
  </si>
  <si>
    <t>その他</t>
  </si>
  <si>
    <t>クロマグロ混獲尾数</t>
  </si>
  <si>
    <t>うち生存放流尾数</t>
  </si>
  <si>
    <t>主として漁獲した魚種</t>
  </si>
  <si>
    <t>正誤</t>
    <rPh sb="0" eb="2">
      <t>セイゴ</t>
    </rPh>
    <phoneticPr fontId="2"/>
  </si>
  <si>
    <t>日</t>
    <rPh sb="0" eb="1">
      <t>ヒ</t>
    </rPh>
    <phoneticPr fontId="2"/>
  </si>
  <si>
    <t>サバ</t>
    <phoneticPr fontId="2"/>
  </si>
  <si>
    <t>（注１）クロマグロの混獲の無い場合でも、操業をおこなった場合には可能な限り、管理野帳を記載すること。</t>
    <phoneticPr fontId="2"/>
  </si>
  <si>
    <t>混獲</t>
    <rPh sb="0" eb="2">
      <t>コンカク</t>
    </rPh>
    <phoneticPr fontId="2"/>
  </si>
  <si>
    <t>漁獲</t>
    <rPh sb="0" eb="2">
      <t>ギョカク</t>
    </rPh>
    <phoneticPr fontId="2"/>
  </si>
  <si>
    <t>放流</t>
    <rPh sb="0" eb="2">
      <t>ホウリュウ</t>
    </rPh>
    <phoneticPr fontId="2"/>
  </si>
  <si>
    <t>平均尾数</t>
    <rPh sb="0" eb="2">
      <t>ヘイキン</t>
    </rPh>
    <rPh sb="2" eb="4">
      <t>ビスウ</t>
    </rPh>
    <phoneticPr fontId="2"/>
  </si>
  <si>
    <t>＋</t>
    <phoneticPr fontId="2"/>
  </si>
  <si>
    <t>＝</t>
    <phoneticPr fontId="2"/>
  </si>
  <si>
    <t>正
誤</t>
    <rPh sb="0" eb="1">
      <t>タダシ</t>
    </rPh>
    <rPh sb="2" eb="3">
      <t>ゴ</t>
    </rPh>
    <phoneticPr fontId="2"/>
  </si>
  <si>
    <t>(うち混獲あり）</t>
    <rPh sb="3" eb="5">
      <t>コンカク</t>
    </rPh>
    <phoneticPr fontId="2"/>
  </si>
  <si>
    <t>操業
日数</t>
    <rPh sb="0" eb="2">
      <t>ソウギョウ</t>
    </rPh>
    <rPh sb="3" eb="5">
      <t>ニッスウ</t>
    </rPh>
    <phoneticPr fontId="2"/>
  </si>
  <si>
    <t>報告年月：</t>
    <rPh sb="2" eb="3">
      <t>ネン</t>
    </rPh>
    <phoneticPr fontId="2"/>
  </si>
  <si>
    <t>（混獲の総尾数÷混獲があった日数）</t>
    <rPh sb="1" eb="3">
      <t>コンカク</t>
    </rPh>
    <rPh sb="4" eb="5">
      <t>ソウ</t>
    </rPh>
    <rPh sb="5" eb="6">
      <t>ビ</t>
    </rPh>
    <rPh sb="6" eb="7">
      <t>スウ</t>
    </rPh>
    <rPh sb="8" eb="10">
      <t>コンカク</t>
    </rPh>
    <rPh sb="14" eb="15">
      <t>ヒ</t>
    </rPh>
    <rPh sb="15" eb="16">
      <t>スウ</t>
    </rPh>
    <phoneticPr fontId="2"/>
  </si>
  <si>
    <t>（放流した総尾数÷混獲があった日数）</t>
    <rPh sb="1" eb="3">
      <t>ホウリュウ</t>
    </rPh>
    <rPh sb="5" eb="6">
      <t>ソウ</t>
    </rPh>
    <rPh sb="6" eb="8">
      <t>ビスウ</t>
    </rPh>
    <rPh sb="9" eb="11">
      <t>コンカク</t>
    </rPh>
    <rPh sb="15" eb="17">
      <t>ニッスウ</t>
    </rPh>
    <phoneticPr fontId="2"/>
  </si>
  <si>
    <t>➡</t>
    <phoneticPr fontId="2"/>
  </si>
  <si>
    <t>●●　●●　　</t>
  </si>
  <si>
    <t>出漁時刻</t>
    <rPh sb="0" eb="2">
      <t>シュツリョウ</t>
    </rPh>
    <rPh sb="2" eb="4">
      <t>ジコク</t>
    </rPh>
    <phoneticPr fontId="2"/>
  </si>
  <si>
    <t>：</t>
  </si>
  <si>
    <t>：</t>
    <phoneticPr fontId="2"/>
  </si>
  <si>
    <t>日</t>
    <rPh sb="0" eb="1">
      <t>ニチ</t>
    </rPh>
    <phoneticPr fontId="2"/>
  </si>
  <si>
    <t>うち漁獲
尾数</t>
    <phoneticPr fontId="2"/>
  </si>
  <si>
    <t>30～100</t>
    <phoneticPr fontId="2"/>
  </si>
  <si>
    <t>～10</t>
    <phoneticPr fontId="2"/>
  </si>
  <si>
    <t>～30</t>
  </si>
  <si>
    <t>～30</t>
    <phoneticPr fontId="2"/>
  </si>
  <si>
    <t>～31</t>
  </si>
  <si>
    <t>４月</t>
    <rPh sb="1" eb="2">
      <t>ガツ</t>
    </rPh>
    <phoneticPr fontId="2"/>
  </si>
  <si>
    <t>6月</t>
    <rPh sb="1" eb="2">
      <t>ガツ</t>
    </rPh>
    <phoneticPr fontId="2"/>
  </si>
  <si>
    <t>5月</t>
    <rPh sb="1" eb="2">
      <t>ガツ</t>
    </rPh>
    <phoneticPr fontId="2"/>
  </si>
  <si>
    <t>(うち混獲あり日数）</t>
    <rPh sb="3" eb="5">
      <t>コンカク</t>
    </rPh>
    <rPh sb="7" eb="9">
      <t>ニッスウ</t>
    </rPh>
    <phoneticPr fontId="2"/>
  </si>
  <si>
    <t>60～100</t>
    <phoneticPr fontId="2"/>
  </si>
  <si>
    <t>～5</t>
    <phoneticPr fontId="2"/>
  </si>
  <si>
    <t>㌧</t>
  </si>
  <si>
    <t>㌧</t>
    <phoneticPr fontId="2"/>
  </si>
  <si>
    <t>ブリ</t>
    <phoneticPr fontId="2"/>
  </si>
  <si>
    <t>ブリ・サバ</t>
    <phoneticPr fontId="2"/>
  </si>
  <si>
    <t>令和８年</t>
    <rPh sb="0" eb="2">
      <t>レイワ</t>
    </rPh>
    <rPh sb="3" eb="4">
      <t>ネン</t>
    </rPh>
    <phoneticPr fontId="2"/>
  </si>
  <si>
    <t>ひな型野帳（定置）</t>
    <rPh sb="2" eb="3">
      <t>ガタ</t>
    </rPh>
    <rPh sb="3" eb="5">
      <t>ヤチョウ</t>
    </rPh>
    <rPh sb="6" eb="8">
      <t>テイチ</t>
    </rPh>
    <phoneticPr fontId="2"/>
  </si>
  <si>
    <t>主な魚種</t>
    <phoneticPr fontId="2"/>
  </si>
  <si>
    <t>所属先：</t>
    <rPh sb="0" eb="2">
      <t>ショゾク</t>
    </rPh>
    <rPh sb="2" eb="3">
      <t>サキ</t>
    </rPh>
    <phoneticPr fontId="2"/>
  </si>
  <si>
    <t>定置網名（法人名）：</t>
    <rPh sb="0" eb="3">
      <t>テイチアミ</t>
    </rPh>
    <rPh sb="3" eb="4">
      <t>メイ</t>
    </rPh>
    <rPh sb="5" eb="7">
      <t>ホウジン</t>
    </rPh>
    <rPh sb="7" eb="8">
      <t>メイ</t>
    </rPh>
    <phoneticPr fontId="2"/>
  </si>
  <si>
    <t>●●　組合</t>
    <rPh sb="3" eb="5">
      <t>クミアイ</t>
    </rPh>
    <phoneticPr fontId="2"/>
  </si>
  <si>
    <t>5～10</t>
    <phoneticPr fontId="2"/>
  </si>
  <si>
    <t>～20</t>
    <phoneticPr fontId="2"/>
  </si>
  <si>
    <t>30～50</t>
    <phoneticPr fontId="2"/>
  </si>
  <si>
    <t>自家消費（１尾）</t>
    <rPh sb="0" eb="2">
      <t>ジカ</t>
    </rPh>
    <rPh sb="2" eb="4">
      <t>ショウヒ</t>
    </rPh>
    <rPh sb="6" eb="7">
      <t>ビ</t>
    </rPh>
    <phoneticPr fontId="2"/>
  </si>
  <si>
    <t>漁協</t>
    <rPh sb="0" eb="2">
      <t>ギョキョウ</t>
    </rPh>
    <phoneticPr fontId="2"/>
  </si>
  <si>
    <t>放流目廻り
( kg )</t>
    <rPh sb="0" eb="2">
      <t>ホウリュウ</t>
    </rPh>
    <rPh sb="3" eb="4">
      <t>マワ</t>
    </rPh>
    <phoneticPr fontId="2"/>
  </si>
  <si>
    <r>
      <t>（注２）対応方法の欄にはクロマグロの</t>
    </r>
    <r>
      <rPr>
        <sz val="9"/>
        <color rgb="FFFF0000"/>
        <rFont val="BIZ UDPゴシック"/>
        <family val="3"/>
        <charset val="128"/>
      </rPr>
      <t>具体的な</t>
    </r>
    <r>
      <rPr>
        <sz val="9"/>
        <color theme="1"/>
        <rFont val="BIZ UDPゴシック"/>
        <family val="3"/>
        <charset val="128"/>
      </rPr>
      <t>放流の方法を明記すること。</t>
    </r>
    <rPh sb="18" eb="21">
      <t>グタイテキ</t>
    </rPh>
    <rPh sb="22" eb="24">
      <t>ホウリュウ</t>
    </rPh>
    <phoneticPr fontId="2"/>
  </si>
  <si>
    <t>総漁獲重量
 （㌧）</t>
    <rPh sb="0" eb="1">
      <t>ソウ</t>
    </rPh>
    <rPh sb="1" eb="3">
      <t>ギョカク</t>
    </rPh>
    <rPh sb="3" eb="5">
      <t>ジュウリョウ</t>
    </rPh>
    <phoneticPr fontId="2"/>
  </si>
  <si>
    <t>クロマグロ混獲状況管理野帳（定置漁業）</t>
    <rPh sb="9" eb="11">
      <t>カンリ</t>
    </rPh>
    <rPh sb="11" eb="12">
      <t>ノ</t>
    </rPh>
    <rPh sb="14" eb="16">
      <t>テイチ</t>
    </rPh>
    <rPh sb="16" eb="18">
      <t>ギョギョウ</t>
    </rPh>
    <phoneticPr fontId="2"/>
  </si>
  <si>
    <r>
      <t>クロマグロ混獲状況管理野帳（</t>
    </r>
    <r>
      <rPr>
        <sz val="18"/>
        <color rgb="FFFF0000"/>
        <rFont val="BIZ UDPゴシック"/>
        <family val="3"/>
        <charset val="128"/>
      </rPr>
      <t>定置漁業</t>
    </r>
    <r>
      <rPr>
        <sz val="18"/>
        <color theme="1"/>
        <rFont val="BIZ UDPゴシック"/>
        <family val="3"/>
        <charset val="128"/>
      </rPr>
      <t>）</t>
    </r>
    <rPh sb="9" eb="11">
      <t>カンリ</t>
    </rPh>
    <rPh sb="11" eb="12">
      <t>ノ</t>
    </rPh>
    <rPh sb="14" eb="16">
      <t>テイチ</t>
    </rPh>
    <rPh sb="16" eb="18">
      <t>ギョギョウ</t>
    </rPh>
    <phoneticPr fontId="2"/>
  </si>
  <si>
    <r>
      <t>クロマグロ混獲状況管理野帳（</t>
    </r>
    <r>
      <rPr>
        <sz val="18"/>
        <color rgb="FFFF0000"/>
        <rFont val="BIZ UDPゴシック"/>
        <family val="3"/>
        <charset val="128"/>
      </rPr>
      <t>定置漁業</t>
    </r>
    <r>
      <rPr>
        <sz val="18"/>
        <color theme="1"/>
        <rFont val="BIZ UDPゴシック"/>
        <family val="3"/>
        <charset val="128"/>
      </rPr>
      <t>）</t>
    </r>
    <rPh sb="9" eb="11">
      <t>カンリ</t>
    </rPh>
    <rPh sb="11" eb="13">
      <t>ヤチョウ</t>
    </rPh>
    <rPh sb="14" eb="16">
      <t>テイチ</t>
    </rPh>
    <rPh sb="16" eb="18">
      <t>ギョギョウ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</si>
</sst>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0"/>
    <numFmt numFmtId="178" formatCode="0&quot;月&quot;"/>
    <numFmt numFmtId="179" formatCode="&quot;～&quot;\ 0&quot;月&quot;"/>
    <numFmt numFmtId="180" formatCode="&quot;令和&quot;0&quot;年&quot;"/>
  </numFmts>
  <fonts count="75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0.5"/>
      <color theme="1"/>
      <name val="游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AR P丸ゴシック体E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sz val="18"/>
      <color theme="1"/>
      <name val="AR P丸ゴシック体E"/>
      <family val="3"/>
      <charset val="128"/>
    </font>
    <font>
      <sz val="11"/>
      <color theme="9" tint="0.39997558519241921"/>
      <name val="ＭＳ ゴシック"/>
      <family val="3"/>
      <charset val="128"/>
    </font>
    <font>
      <b/>
      <sz val="14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b/>
      <sz val="12"/>
      <color rgb="FF00B0F0"/>
      <name val="游ゴシック"/>
      <family val="3"/>
      <charset val="128"/>
      <scheme val="minor"/>
    </font>
    <font>
      <sz val="20"/>
      <color rgb="FFFF0000"/>
      <name val="AR丸ゴシック体E"/>
      <family val="3"/>
      <charset val="128"/>
    </font>
    <font>
      <b/>
      <sz val="16"/>
      <color theme="9" tint="-0.249977111117893"/>
      <name val="游ゴシック"/>
      <family val="3"/>
      <charset val="128"/>
      <scheme val="minor"/>
    </font>
    <font>
      <sz val="28"/>
      <color rgb="FFFF0000"/>
      <name val="AR P丸ゴシック体E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2"/>
      <color rgb="FFFF0000"/>
      <name val="AR P丸ゴシック体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8"/>
      <color rgb="FFFF0000"/>
      <name val="AR P丸ゴシック体E"/>
      <family val="3"/>
      <charset val="128"/>
    </font>
    <font>
      <b/>
      <sz val="16"/>
      <color theme="1"/>
      <name val="AR P丸ゴシック体E"/>
      <family val="3"/>
      <charset val="128"/>
    </font>
    <font>
      <b/>
      <sz val="14"/>
      <color theme="1"/>
      <name val="AR P丸ゴシック体E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1"/>
      <color theme="9" tint="0.3999755851924192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rgb="FFFFC000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indexed="39"/>
      <name val="BIZ UDPゴシック"/>
      <family val="3"/>
      <charset val="128"/>
    </font>
    <font>
      <b/>
      <u/>
      <sz val="14"/>
      <color indexed="39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0" xfId="0" applyFont="1" applyBorder="1">
      <alignment vertical="center"/>
    </xf>
    <xf numFmtId="0" fontId="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10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11" fillId="4" borderId="0" xfId="0" applyNumberFormat="1" applyFont="1" applyFill="1" applyAlignment="1">
      <alignment horizontal="right"/>
    </xf>
    <xf numFmtId="176" fontId="11" fillId="2" borderId="0" xfId="0" applyNumberFormat="1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3" borderId="0" xfId="0" applyFont="1" applyFill="1">
      <alignment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32" fillId="0" borderId="9" xfId="0" applyFont="1" applyBorder="1">
      <alignment vertical="center"/>
    </xf>
    <xf numFmtId="0" fontId="32" fillId="0" borderId="4" xfId="0" applyFont="1" applyBorder="1">
      <alignment vertical="center"/>
    </xf>
    <xf numFmtId="176" fontId="32" fillId="0" borderId="8" xfId="0" applyNumberFormat="1" applyFont="1" applyBorder="1">
      <alignment vertical="center"/>
    </xf>
    <xf numFmtId="0" fontId="32" fillId="0" borderId="9" xfId="0" applyFont="1" applyBorder="1" applyAlignment="1">
      <alignment horizontal="center"/>
    </xf>
    <xf numFmtId="0" fontId="33" fillId="0" borderId="4" xfId="0" applyFont="1" applyBorder="1" applyAlignment="1">
      <alignment horizontal="right" vertical="center"/>
    </xf>
    <xf numFmtId="0" fontId="34" fillId="0" borderId="4" xfId="0" applyFont="1" applyBorder="1">
      <alignment vertical="center"/>
    </xf>
    <xf numFmtId="0" fontId="31" fillId="0" borderId="4" xfId="0" applyFont="1" applyBorder="1">
      <alignment vertical="center"/>
    </xf>
    <xf numFmtId="176" fontId="31" fillId="0" borderId="8" xfId="0" applyNumberFormat="1" applyFont="1" applyBorder="1">
      <alignment vertical="center"/>
    </xf>
    <xf numFmtId="0" fontId="31" fillId="0" borderId="9" xfId="0" applyFont="1" applyBorder="1" applyAlignment="1">
      <alignment horizontal="center"/>
    </xf>
    <xf numFmtId="0" fontId="35" fillId="0" borderId="4" xfId="0" applyFont="1" applyBorder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176" fontId="31" fillId="0" borderId="0" xfId="0" applyNumberFormat="1" applyFo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6" fillId="0" borderId="4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176" fontId="35" fillId="0" borderId="0" xfId="0" applyNumberFormat="1" applyFont="1">
      <alignment vertical="center"/>
    </xf>
    <xf numFmtId="0" fontId="35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176" fontId="3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2" fillId="0" borderId="14" xfId="0" applyFont="1" applyBorder="1" applyAlignment="1">
      <alignment horizontal="right" vertical="center"/>
    </xf>
    <xf numFmtId="0" fontId="41" fillId="0" borderId="14" xfId="0" applyFont="1" applyBorder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44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43" fillId="0" borderId="11" xfId="0" applyFont="1" applyBorder="1" applyAlignment="1">
      <alignment horizontal="right" vertical="center"/>
    </xf>
    <xf numFmtId="0" fontId="45" fillId="0" borderId="0" xfId="0" applyFont="1" applyAlignment="1">
      <alignment horizontal="right"/>
    </xf>
    <xf numFmtId="0" fontId="4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0" fontId="45" fillId="0" borderId="0" xfId="0" applyFont="1" applyAlignment="1">
      <alignment horizontal="left"/>
    </xf>
    <xf numFmtId="0" fontId="30" fillId="0" borderId="8" xfId="0" applyFont="1" applyBorder="1" applyAlignment="1">
      <alignment horizontal="center" vertical="center" wrapText="1"/>
    </xf>
    <xf numFmtId="0" fontId="32" fillId="0" borderId="8" xfId="0" applyFont="1" applyBorder="1">
      <alignment vertical="center"/>
    </xf>
    <xf numFmtId="0" fontId="34" fillId="0" borderId="8" xfId="0" applyFont="1" applyBorder="1">
      <alignment vertical="center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2" fillId="0" borderId="17" xfId="0" applyFont="1" applyBorder="1">
      <alignment vertical="center"/>
    </xf>
    <xf numFmtId="0" fontId="31" fillId="0" borderId="17" xfId="0" applyFont="1" applyBorder="1">
      <alignment vertical="center"/>
    </xf>
    <xf numFmtId="0" fontId="31" fillId="0" borderId="19" xfId="0" applyFont="1" applyBorder="1">
      <alignment vertical="center"/>
    </xf>
    <xf numFmtId="177" fontId="42" fillId="0" borderId="9" xfId="0" applyNumberFormat="1" applyFont="1" applyBorder="1" applyAlignment="1">
      <alignment horizontal="left" vertical="center"/>
    </xf>
    <xf numFmtId="177" fontId="41" fillId="0" borderId="9" xfId="0" applyNumberFormat="1" applyFont="1" applyBorder="1" applyAlignment="1">
      <alignment horizontal="left" vertical="center"/>
    </xf>
    <xf numFmtId="0" fontId="46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1" fillId="0" borderId="18" xfId="0" applyFont="1" applyBorder="1" applyAlignment="1">
      <alignment horizontal="right" vertical="center"/>
    </xf>
    <xf numFmtId="0" fontId="41" fillId="0" borderId="20" xfId="0" applyFont="1" applyBorder="1" applyAlignment="1">
      <alignment horizontal="right" vertical="center"/>
    </xf>
    <xf numFmtId="0" fontId="39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 vertical="center"/>
    </xf>
    <xf numFmtId="178" fontId="51" fillId="0" borderId="8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8" fontId="51" fillId="0" borderId="6" xfId="0" applyNumberFormat="1" applyFont="1" applyBorder="1" applyAlignment="1">
      <alignment horizontal="center" vertical="center"/>
    </xf>
    <xf numFmtId="0" fontId="31" fillId="0" borderId="6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5" xfId="0" applyFont="1" applyBorder="1">
      <alignment vertical="center"/>
    </xf>
    <xf numFmtId="176" fontId="31" fillId="0" borderId="6" xfId="0" applyNumberFormat="1" applyFont="1" applyBorder="1">
      <alignment vertical="center"/>
    </xf>
    <xf numFmtId="0" fontId="31" fillId="0" borderId="7" xfId="0" applyFont="1" applyBorder="1" applyAlignment="1">
      <alignment horizontal="center"/>
    </xf>
    <xf numFmtId="0" fontId="33" fillId="0" borderId="5" xfId="0" applyFont="1" applyBorder="1" applyAlignment="1">
      <alignment horizontal="right" vertical="center"/>
    </xf>
    <xf numFmtId="178" fontId="51" fillId="0" borderId="22" xfId="0" applyNumberFormat="1" applyFont="1" applyBorder="1" applyAlignment="1">
      <alignment horizontal="center" vertical="center"/>
    </xf>
    <xf numFmtId="0" fontId="31" fillId="0" borderId="22" xfId="0" applyFont="1" applyBorder="1">
      <alignment vertical="center"/>
    </xf>
    <xf numFmtId="0" fontId="31" fillId="0" borderId="23" xfId="0" applyFont="1" applyBorder="1">
      <alignment vertical="center"/>
    </xf>
    <xf numFmtId="0" fontId="31" fillId="0" borderId="21" xfId="0" applyFont="1" applyBorder="1">
      <alignment vertical="center"/>
    </xf>
    <xf numFmtId="176" fontId="31" fillId="0" borderId="22" xfId="0" applyNumberFormat="1" applyFont="1" applyBorder="1">
      <alignment vertical="center"/>
    </xf>
    <xf numFmtId="0" fontId="31" fillId="0" borderId="23" xfId="0" applyFont="1" applyBorder="1" applyAlignment="1">
      <alignment horizontal="center"/>
    </xf>
    <xf numFmtId="0" fontId="33" fillId="0" borderId="21" xfId="0" applyFont="1" applyBorder="1" applyAlignment="1">
      <alignment horizontal="right" vertical="center"/>
    </xf>
    <xf numFmtId="0" fontId="31" fillId="0" borderId="24" xfId="0" applyFont="1" applyBorder="1">
      <alignment vertical="center"/>
    </xf>
    <xf numFmtId="0" fontId="41" fillId="0" borderId="25" xfId="0" applyFont="1" applyBorder="1" applyAlignment="1">
      <alignment horizontal="right" vertical="center"/>
    </xf>
    <xf numFmtId="0" fontId="41" fillId="0" borderId="13" xfId="0" applyFont="1" applyBorder="1" applyAlignment="1">
      <alignment horizontal="right" vertical="center"/>
    </xf>
    <xf numFmtId="0" fontId="32" fillId="0" borderId="13" xfId="0" applyFont="1" applyBorder="1" applyAlignment="1">
      <alignment horizontal="center" vertical="center"/>
    </xf>
    <xf numFmtId="177" fontId="41" fillId="0" borderId="7" xfId="0" applyNumberFormat="1" applyFont="1" applyBorder="1" applyAlignment="1">
      <alignment horizontal="left" vertical="center"/>
    </xf>
    <xf numFmtId="0" fontId="41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/>
    </xf>
    <xf numFmtId="177" fontId="41" fillId="0" borderId="23" xfId="0" applyNumberFormat="1" applyFont="1" applyBorder="1" applyAlignment="1">
      <alignment horizontal="left" vertical="center"/>
    </xf>
    <xf numFmtId="0" fontId="53" fillId="0" borderId="0" xfId="0" applyFont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/>
    </xf>
    <xf numFmtId="1" fontId="31" fillId="0" borderId="5" xfId="0" applyNumberFormat="1" applyFont="1" applyBorder="1" applyAlignment="1">
      <alignment horizontal="center" vertical="center"/>
    </xf>
    <xf numFmtId="1" fontId="31" fillId="0" borderId="2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5" fillId="0" borderId="5" xfId="0" applyFont="1" applyBorder="1">
      <alignment vertical="center"/>
    </xf>
    <xf numFmtId="0" fontId="54" fillId="0" borderId="0" xfId="0" applyFont="1" applyAlignment="1">
      <alignment horizontal="center" vertical="center"/>
    </xf>
    <xf numFmtId="0" fontId="31" fillId="0" borderId="28" xfId="0" applyFont="1" applyBorder="1">
      <alignment vertical="center"/>
    </xf>
    <xf numFmtId="0" fontId="41" fillId="0" borderId="29" xfId="0" applyFont="1" applyBorder="1" applyAlignment="1">
      <alignment horizontal="right" vertical="center"/>
    </xf>
    <xf numFmtId="0" fontId="31" fillId="0" borderId="27" xfId="0" applyFont="1" applyBorder="1">
      <alignment vertical="center"/>
    </xf>
    <xf numFmtId="0" fontId="31" fillId="0" borderId="27" xfId="0" applyFont="1" applyBorder="1" applyAlignment="1">
      <alignment horizontal="right" vertical="center"/>
    </xf>
    <xf numFmtId="0" fontId="55" fillId="5" borderId="8" xfId="0" applyFont="1" applyFill="1" applyBorder="1">
      <alignment vertical="center"/>
    </xf>
    <xf numFmtId="0" fontId="55" fillId="5" borderId="17" xfId="0" applyFont="1" applyFill="1" applyBorder="1">
      <alignment vertical="center"/>
    </xf>
    <xf numFmtId="0" fontId="56" fillId="5" borderId="4" xfId="0" applyFont="1" applyFill="1" applyBorder="1">
      <alignment vertical="center"/>
    </xf>
    <xf numFmtId="0" fontId="57" fillId="5" borderId="4" xfId="0" applyFont="1" applyFill="1" applyBorder="1">
      <alignment vertical="center"/>
    </xf>
    <xf numFmtId="0" fontId="59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8" fillId="0" borderId="18" xfId="0" applyFont="1" applyBorder="1" applyAlignment="1">
      <alignment horizontal="right" vertical="center"/>
    </xf>
    <xf numFmtId="0" fontId="32" fillId="0" borderId="5" xfId="0" applyFont="1" applyBorder="1">
      <alignment vertical="center"/>
    </xf>
    <xf numFmtId="1" fontId="31" fillId="0" borderId="1" xfId="0" applyNumberFormat="1" applyFont="1" applyBorder="1" applyAlignment="1">
      <alignment horizontal="center" vertical="center"/>
    </xf>
    <xf numFmtId="178" fontId="51" fillId="0" borderId="2" xfId="0" applyNumberFormat="1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41" fillId="0" borderId="12" xfId="0" applyFont="1" applyBorder="1" applyAlignment="1">
      <alignment horizontal="right" vertical="center"/>
    </xf>
    <xf numFmtId="0" fontId="32" fillId="0" borderId="12" xfId="0" applyFont="1" applyBorder="1" applyAlignment="1">
      <alignment horizontal="center" vertical="center"/>
    </xf>
    <xf numFmtId="177" fontId="41" fillId="0" borderId="3" xfId="0" applyNumberFormat="1" applyFont="1" applyBorder="1" applyAlignment="1">
      <alignment horizontal="left" vertical="center"/>
    </xf>
    <xf numFmtId="0" fontId="31" fillId="0" borderId="1" xfId="0" applyFont="1" applyBorder="1">
      <alignment vertical="center"/>
    </xf>
    <xf numFmtId="176" fontId="31" fillId="0" borderId="2" xfId="0" applyNumberFormat="1" applyFont="1" applyBorder="1">
      <alignment vertical="center"/>
    </xf>
    <xf numFmtId="0" fontId="31" fillId="0" borderId="3" xfId="0" applyFont="1" applyBorder="1" applyAlignment="1">
      <alignment horizontal="center"/>
    </xf>
    <xf numFmtId="0" fontId="33" fillId="0" borderId="1" xfId="0" applyFont="1" applyBorder="1" applyAlignment="1">
      <alignment horizontal="right" vertical="center"/>
    </xf>
    <xf numFmtId="1" fontId="31" fillId="0" borderId="30" xfId="0" applyNumberFormat="1" applyFont="1" applyBorder="1" applyAlignment="1">
      <alignment horizontal="center" vertical="center"/>
    </xf>
    <xf numFmtId="178" fontId="51" fillId="0" borderId="31" xfId="0" applyNumberFormat="1" applyFont="1" applyBorder="1" applyAlignment="1">
      <alignment horizontal="center" vertical="center"/>
    </xf>
    <xf numFmtId="0" fontId="31" fillId="0" borderId="31" xfId="0" applyFont="1" applyBorder="1">
      <alignment vertical="center"/>
    </xf>
    <xf numFmtId="0" fontId="31" fillId="0" borderId="32" xfId="0" applyFont="1" applyBorder="1">
      <alignment vertical="center"/>
    </xf>
    <xf numFmtId="0" fontId="41" fillId="0" borderId="33" xfId="0" applyFont="1" applyBorder="1" applyAlignment="1">
      <alignment horizontal="right" vertical="center"/>
    </xf>
    <xf numFmtId="0" fontId="32" fillId="0" borderId="33" xfId="0" applyFont="1" applyBorder="1" applyAlignment="1">
      <alignment horizontal="center" vertical="center"/>
    </xf>
    <xf numFmtId="177" fontId="41" fillId="0" borderId="32" xfId="0" applyNumberFormat="1" applyFont="1" applyBorder="1" applyAlignment="1">
      <alignment horizontal="left" vertical="center"/>
    </xf>
    <xf numFmtId="0" fontId="31" fillId="0" borderId="30" xfId="0" applyFont="1" applyBorder="1">
      <alignment vertical="center"/>
    </xf>
    <xf numFmtId="0" fontId="31" fillId="0" borderId="34" xfId="0" applyFont="1" applyBorder="1">
      <alignment vertical="center"/>
    </xf>
    <xf numFmtId="0" fontId="31" fillId="0" borderId="15" xfId="0" applyFont="1" applyBorder="1">
      <alignment vertical="center"/>
    </xf>
    <xf numFmtId="0" fontId="41" fillId="0" borderId="16" xfId="0" applyFont="1" applyBorder="1" applyAlignment="1">
      <alignment horizontal="right" vertical="center"/>
    </xf>
    <xf numFmtId="176" fontId="31" fillId="0" borderId="31" xfId="0" applyNumberFormat="1" applyFont="1" applyBorder="1">
      <alignment vertical="center"/>
    </xf>
    <xf numFmtId="0" fontId="31" fillId="0" borderId="32" xfId="0" applyFont="1" applyBorder="1" applyAlignment="1">
      <alignment horizontal="center"/>
    </xf>
    <xf numFmtId="0" fontId="33" fillId="0" borderId="30" xfId="0" applyFont="1" applyBorder="1" applyAlignment="1">
      <alignment horizontal="right" vertical="center"/>
    </xf>
    <xf numFmtId="0" fontId="35" fillId="0" borderId="30" xfId="0" applyFont="1" applyBorder="1">
      <alignment vertical="center"/>
    </xf>
    <xf numFmtId="0" fontId="61" fillId="0" borderId="0" xfId="0" applyFont="1" applyAlignment="1">
      <alignment horizontal="center" vertical="center"/>
    </xf>
    <xf numFmtId="180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31" fillId="0" borderId="13" xfId="0" applyFont="1" applyBorder="1">
      <alignment vertical="center"/>
    </xf>
    <xf numFmtId="0" fontId="63" fillId="0" borderId="0" xfId="0" applyFont="1" applyAlignment="1">
      <alignment horizontal="center" vertical="center"/>
    </xf>
    <xf numFmtId="178" fontId="51" fillId="0" borderId="0" xfId="0" applyNumberFormat="1" applyFont="1" applyAlignment="1">
      <alignment horizontal="right" vertical="center"/>
    </xf>
    <xf numFmtId="179" fontId="51" fillId="0" borderId="0" xfId="0" applyNumberFormat="1" applyFont="1" applyAlignment="1">
      <alignment horizontal="left" vertical="center"/>
    </xf>
    <xf numFmtId="0" fontId="69" fillId="0" borderId="18" xfId="0" applyFont="1" applyBorder="1" applyAlignment="1">
      <alignment horizontal="right" vertical="center"/>
    </xf>
    <xf numFmtId="0" fontId="70" fillId="0" borderId="17" xfId="0" applyFont="1" applyBorder="1">
      <alignment vertical="center"/>
    </xf>
    <xf numFmtId="0" fontId="72" fillId="5" borderId="4" xfId="0" applyFont="1" applyFill="1" applyBorder="1">
      <alignment vertical="center"/>
    </xf>
    <xf numFmtId="0" fontId="73" fillId="5" borderId="8" xfId="0" applyFont="1" applyFill="1" applyBorder="1">
      <alignment vertical="center"/>
    </xf>
    <xf numFmtId="0" fontId="53" fillId="5" borderId="0" xfId="0" applyFont="1" applyFill="1" applyAlignment="1">
      <alignment horizontal="center" vertical="center"/>
    </xf>
    <xf numFmtId="0" fontId="49" fillId="0" borderId="4" xfId="0" applyFont="1" applyBorder="1">
      <alignment vertical="center"/>
    </xf>
    <xf numFmtId="0" fontId="34" fillId="0" borderId="17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74" fillId="0" borderId="0" xfId="0" applyFont="1">
      <alignment vertical="center"/>
    </xf>
    <xf numFmtId="0" fontId="33" fillId="0" borderId="0" xfId="0" applyFo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258233</xdr:colOff>
      <xdr:row>1</xdr:row>
      <xdr:rowOff>179917</xdr:rowOff>
    </xdr:from>
    <xdr:to>
      <xdr:col>7</xdr:col>
      <xdr:colOff>571500</xdr:colOff>
      <xdr:row>5</xdr:row>
      <xdr:rowOff>74083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05E800-42BA-49C0-B731-EE043586425F}"/>
            </a:ext>
          </a:extLst>
        </xdr:cNvPr>
        <xdr:cNvSpPr txBox="1"/>
      </xdr:nvSpPr>
      <xdr:spPr>
        <a:xfrm>
          <a:off x="406400" y="444500"/>
          <a:ext cx="2154767" cy="1206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記入例</a:t>
          </a:r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サンプルひな型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6F73-0A57-4B52-973C-7BF183FEFAAF}">
  <sheetPr>
    <tabColor rgb="FFFFFF00"/>
  </sheetPr>
  <dimension ref="B1:S51"/>
  <sheetViews>
    <sheetView tabSelected="1" view="pageBreakPreview" zoomScale="60" zoomScaleNormal="100" workbookViewId="0">
      <selection activeCell="Z6" sqref="Z6"/>
    </sheetView>
  </sheetViews>
  <sheetFormatPr defaultRowHeight="18.75"/>
  <cols>
    <col min="1" max="1" width="1.875" customWidth="1"/>
    <col min="2" max="2" width="5.125" style="1" customWidth="1"/>
    <col min="3" max="3" width="4.625" customWidth="1"/>
    <col min="4" max="4" width="3.5" customWidth="1"/>
    <col min="5" max="5" width="3.75" style="74" customWidth="1"/>
    <col min="6" max="6" width="2.875" style="1" customWidth="1"/>
    <col min="7" max="7" width="4.375" style="80" customWidth="1"/>
    <col min="8" max="8" width="10.125" customWidth="1"/>
    <col min="9" max="9" width="9.875" customWidth="1"/>
    <col min="10" max="10" width="10.375" customWidth="1"/>
    <col min="11" max="11" width="11.625" style="2" customWidth="1"/>
    <col min="12" max="12" width="10.625" customWidth="1"/>
    <col min="13" max="13" width="8.125" style="16" customWidth="1"/>
    <col min="14" max="14" width="4.875" style="15" customWidth="1"/>
    <col min="15" max="15" width="12.875" customWidth="1"/>
    <col min="16" max="16" width="8.5" style="2" customWidth="1"/>
    <col min="17" max="17" width="14.875" customWidth="1"/>
    <col min="18" max="18" width="2.875" customWidth="1"/>
    <col min="19" max="19" width="8.125" style="96" customWidth="1"/>
  </cols>
  <sheetData>
    <row r="1" spans="2:19" ht="20.45" customHeight="1">
      <c r="B1" s="66" t="s">
        <v>49</v>
      </c>
      <c r="C1" s="52"/>
      <c r="D1" s="52"/>
      <c r="E1" s="71"/>
      <c r="F1" s="54"/>
      <c r="G1" s="79"/>
      <c r="H1" s="52"/>
      <c r="I1" s="52"/>
      <c r="J1" s="52"/>
      <c r="K1" s="53"/>
      <c r="L1" s="52"/>
      <c r="M1" s="55"/>
      <c r="N1" s="56"/>
      <c r="O1" s="52"/>
      <c r="P1" s="53"/>
      <c r="Q1" s="52"/>
    </row>
    <row r="2" spans="2:19" ht="24.6" customHeight="1">
      <c r="B2" s="54"/>
      <c r="C2" s="52"/>
      <c r="D2" s="52"/>
      <c r="E2" s="71"/>
      <c r="F2" s="54"/>
      <c r="G2" s="79"/>
      <c r="H2" s="212" t="s">
        <v>64</v>
      </c>
      <c r="I2" s="212"/>
      <c r="J2" s="212"/>
      <c r="K2" s="212"/>
      <c r="L2" s="212"/>
      <c r="M2" s="212"/>
      <c r="N2" s="212"/>
      <c r="O2" s="212"/>
      <c r="P2" s="53"/>
      <c r="Q2" s="52"/>
    </row>
    <row r="3" spans="2:19" ht="25.5" customHeight="1">
      <c r="B3" s="54"/>
      <c r="C3" s="52"/>
      <c r="D3" s="52"/>
      <c r="E3" s="71"/>
      <c r="F3" s="54"/>
      <c r="G3" s="79"/>
      <c r="H3" s="52"/>
      <c r="I3" s="52"/>
      <c r="J3" s="52"/>
      <c r="K3" s="53"/>
      <c r="L3" s="52"/>
      <c r="M3" s="67" t="s">
        <v>23</v>
      </c>
      <c r="N3" s="56"/>
      <c r="O3" s="181" t="s">
        <v>48</v>
      </c>
      <c r="P3" s="102">
        <v>4</v>
      </c>
      <c r="Q3" s="57" t="s">
        <v>0</v>
      </c>
    </row>
    <row r="4" spans="2:19" ht="24.6" customHeight="1">
      <c r="B4" s="54"/>
      <c r="C4" s="52"/>
      <c r="D4" s="52"/>
      <c r="E4" s="71"/>
      <c r="F4" s="54"/>
      <c r="G4" s="79"/>
      <c r="H4" s="52"/>
      <c r="I4" s="52"/>
      <c r="J4" s="52"/>
      <c r="K4" s="53"/>
      <c r="L4" s="52"/>
      <c r="M4" s="67" t="s">
        <v>51</v>
      </c>
      <c r="N4" s="193" t="s">
        <v>53</v>
      </c>
      <c r="O4" s="58" t="s">
        <v>58</v>
      </c>
      <c r="P4" s="102"/>
      <c r="Q4" s="57"/>
    </row>
    <row r="5" spans="2:19" ht="29.1" customHeight="1">
      <c r="B5" s="54"/>
      <c r="C5" s="52"/>
      <c r="D5" s="52"/>
      <c r="E5" s="71"/>
      <c r="F5" s="54"/>
      <c r="G5" s="79"/>
      <c r="H5" s="52"/>
      <c r="I5" s="52"/>
      <c r="J5" s="52"/>
      <c r="K5" s="53"/>
      <c r="L5" s="52"/>
      <c r="M5" s="67" t="s">
        <v>52</v>
      </c>
      <c r="N5" s="193" t="s">
        <v>27</v>
      </c>
      <c r="O5" s="194"/>
      <c r="P5" s="53"/>
      <c r="Q5" s="52"/>
    </row>
    <row r="6" spans="2:19" ht="27" customHeight="1">
      <c r="B6" s="54"/>
      <c r="C6" s="52"/>
      <c r="D6" s="52"/>
      <c r="E6" s="71"/>
      <c r="F6" s="54"/>
      <c r="G6" s="79"/>
      <c r="H6" s="52"/>
      <c r="I6" s="52"/>
      <c r="J6" s="52"/>
      <c r="K6" s="53"/>
      <c r="L6" s="52"/>
      <c r="M6" s="67" t="s">
        <v>30</v>
      </c>
      <c r="N6" s="57"/>
      <c r="P6" s="53"/>
      <c r="Q6" s="52"/>
    </row>
    <row r="7" spans="2:19" ht="30.6" customHeight="1" thickBot="1">
      <c r="B7" s="196"/>
      <c r="C7" s="198" t="s">
        <v>1</v>
      </c>
      <c r="D7" s="199"/>
      <c r="E7" s="202" t="s">
        <v>28</v>
      </c>
      <c r="F7" s="203"/>
      <c r="G7" s="204"/>
      <c r="H7" s="208" t="s">
        <v>2</v>
      </c>
      <c r="I7" s="208"/>
      <c r="J7" s="209"/>
      <c r="K7" s="209"/>
      <c r="L7" s="210" t="s">
        <v>3</v>
      </c>
      <c r="M7" s="211"/>
      <c r="N7" s="211"/>
      <c r="O7" s="213" t="s">
        <v>4</v>
      </c>
      <c r="P7" s="215" t="s">
        <v>5</v>
      </c>
      <c r="Q7" s="217" t="s">
        <v>6</v>
      </c>
      <c r="R7" s="4"/>
      <c r="S7" s="219" t="s">
        <v>20</v>
      </c>
    </row>
    <row r="8" spans="2:19" s="1" customFormat="1" ht="31.5" customHeight="1">
      <c r="B8" s="197"/>
      <c r="C8" s="200"/>
      <c r="D8" s="201"/>
      <c r="E8" s="205"/>
      <c r="F8" s="206"/>
      <c r="G8" s="207"/>
      <c r="H8" s="38" t="s">
        <v>7</v>
      </c>
      <c r="I8" s="85" t="s">
        <v>32</v>
      </c>
      <c r="J8" s="88" t="s">
        <v>8</v>
      </c>
      <c r="K8" s="89" t="s">
        <v>59</v>
      </c>
      <c r="L8" s="39" t="s">
        <v>9</v>
      </c>
      <c r="M8" s="220" t="s">
        <v>61</v>
      </c>
      <c r="N8" s="221"/>
      <c r="O8" s="214"/>
      <c r="P8" s="216"/>
      <c r="Q8" s="218"/>
      <c r="S8" s="219"/>
    </row>
    <row r="9" spans="2:19" ht="20.100000000000001" customHeight="1">
      <c r="B9" s="130">
        <v>1</v>
      </c>
      <c r="C9" s="40">
        <v>1</v>
      </c>
      <c r="D9" s="41" t="s">
        <v>11</v>
      </c>
      <c r="E9" s="72">
        <v>7</v>
      </c>
      <c r="F9" s="70" t="s">
        <v>30</v>
      </c>
      <c r="G9" s="93">
        <v>0</v>
      </c>
      <c r="H9" s="43">
        <v>50</v>
      </c>
      <c r="I9" s="86">
        <v>2</v>
      </c>
      <c r="J9" s="90">
        <v>48</v>
      </c>
      <c r="K9" s="151" t="s">
        <v>55</v>
      </c>
      <c r="L9" s="42" t="s">
        <v>12</v>
      </c>
      <c r="M9" s="44">
        <v>10</v>
      </c>
      <c r="N9" s="45" t="s">
        <v>45</v>
      </c>
      <c r="O9" s="152"/>
      <c r="P9" s="46">
        <v>10</v>
      </c>
      <c r="Q9" s="48"/>
      <c r="S9" s="150" t="str">
        <f>IF(H9=(I9+J9),"◯","×")</f>
        <v>◯</v>
      </c>
    </row>
    <row r="10" spans="2:19" ht="23.45" customHeight="1">
      <c r="B10" s="130">
        <v>2</v>
      </c>
      <c r="C10" s="40">
        <v>3</v>
      </c>
      <c r="D10" s="41" t="s">
        <v>11</v>
      </c>
      <c r="E10" s="73">
        <v>7</v>
      </c>
      <c r="F10" s="70" t="s">
        <v>30</v>
      </c>
      <c r="G10" s="94">
        <v>10</v>
      </c>
      <c r="H10" s="146">
        <v>46</v>
      </c>
      <c r="I10" s="144">
        <v>15</v>
      </c>
      <c r="J10" s="145">
        <v>21</v>
      </c>
      <c r="K10" s="151" t="s">
        <v>56</v>
      </c>
      <c r="L10" s="42" t="s">
        <v>46</v>
      </c>
      <c r="M10" s="49">
        <v>20</v>
      </c>
      <c r="N10" s="50" t="s">
        <v>44</v>
      </c>
      <c r="O10" s="51"/>
      <c r="P10" s="46">
        <v>10</v>
      </c>
      <c r="Q10" s="48"/>
      <c r="S10" s="190" t="str">
        <f>IF(H10=(I10+J10),"◯","×")</f>
        <v>×</v>
      </c>
    </row>
    <row r="11" spans="2:19" ht="20.100000000000001" customHeight="1">
      <c r="B11" s="130">
        <v>3</v>
      </c>
      <c r="C11" s="40">
        <v>5</v>
      </c>
      <c r="D11" s="41" t="s">
        <v>11</v>
      </c>
      <c r="E11" s="73">
        <v>7</v>
      </c>
      <c r="F11" s="70" t="s">
        <v>30</v>
      </c>
      <c r="G11" s="94">
        <v>0</v>
      </c>
      <c r="H11" s="147">
        <v>102</v>
      </c>
      <c r="I11" s="144">
        <v>10</v>
      </c>
      <c r="J11" s="145">
        <v>98</v>
      </c>
      <c r="K11" s="151" t="s">
        <v>54</v>
      </c>
      <c r="L11" s="42" t="s">
        <v>12</v>
      </c>
      <c r="M11" s="49">
        <v>10</v>
      </c>
      <c r="N11" s="50" t="s">
        <v>44</v>
      </c>
      <c r="O11" s="51"/>
      <c r="P11" s="46">
        <v>10</v>
      </c>
      <c r="Q11" s="48"/>
      <c r="S11" s="190" t="str">
        <f t="shared" ref="S11:S39" si="0">IF(H11=(I11+J11),"◯","×")</f>
        <v>×</v>
      </c>
    </row>
    <row r="12" spans="2:19" ht="20.100000000000001" customHeight="1">
      <c r="B12" s="130">
        <v>4</v>
      </c>
      <c r="C12" s="40">
        <v>7</v>
      </c>
      <c r="D12" s="41" t="s">
        <v>11</v>
      </c>
      <c r="E12" s="73">
        <v>7</v>
      </c>
      <c r="F12" s="70" t="s">
        <v>30</v>
      </c>
      <c r="G12" s="94">
        <v>5</v>
      </c>
      <c r="H12" s="48">
        <v>36</v>
      </c>
      <c r="I12" s="40">
        <v>6</v>
      </c>
      <c r="J12" s="91">
        <v>30</v>
      </c>
      <c r="K12" s="97" t="s">
        <v>36</v>
      </c>
      <c r="L12" s="42" t="s">
        <v>12</v>
      </c>
      <c r="M12" s="49">
        <v>5</v>
      </c>
      <c r="N12" s="50" t="s">
        <v>44</v>
      </c>
      <c r="O12" s="48"/>
      <c r="P12" s="46">
        <v>10</v>
      </c>
      <c r="Q12" s="48"/>
      <c r="S12" s="150" t="str">
        <f t="shared" si="0"/>
        <v>◯</v>
      </c>
    </row>
    <row r="13" spans="2:19" ht="20.100000000000001" customHeight="1">
      <c r="B13" s="130">
        <v>5</v>
      </c>
      <c r="C13" s="40">
        <v>10</v>
      </c>
      <c r="D13" s="41" t="s">
        <v>11</v>
      </c>
      <c r="E13" s="73">
        <v>7</v>
      </c>
      <c r="F13" s="70" t="s">
        <v>30</v>
      </c>
      <c r="G13" s="94">
        <v>0</v>
      </c>
      <c r="H13" s="48"/>
      <c r="I13" s="40"/>
      <c r="J13" s="91"/>
      <c r="K13" s="97"/>
      <c r="L13" s="41"/>
      <c r="M13" s="49"/>
      <c r="N13" s="50"/>
      <c r="O13" s="48"/>
      <c r="P13" s="46"/>
      <c r="Q13" s="48"/>
      <c r="S13" s="150" t="str">
        <f t="shared" si="0"/>
        <v>◯</v>
      </c>
    </row>
    <row r="14" spans="2:19" ht="20.100000000000001" customHeight="1">
      <c r="B14" s="130">
        <v>6</v>
      </c>
      <c r="C14" s="40">
        <v>11</v>
      </c>
      <c r="D14" s="41" t="s">
        <v>11</v>
      </c>
      <c r="E14" s="73">
        <v>7</v>
      </c>
      <c r="F14" s="70" t="s">
        <v>30</v>
      </c>
      <c r="G14" s="94">
        <v>0</v>
      </c>
      <c r="H14" s="48"/>
      <c r="I14" s="40"/>
      <c r="J14" s="91"/>
      <c r="K14" s="97"/>
      <c r="L14" s="41"/>
      <c r="M14" s="49"/>
      <c r="N14" s="50"/>
      <c r="O14" s="48"/>
      <c r="P14" s="46"/>
      <c r="Q14" s="48"/>
      <c r="S14" s="150" t="str">
        <f t="shared" si="0"/>
        <v>◯</v>
      </c>
    </row>
    <row r="15" spans="2:19" ht="20.100000000000001" customHeight="1">
      <c r="B15" s="130">
        <v>7</v>
      </c>
      <c r="C15" s="40">
        <v>12</v>
      </c>
      <c r="D15" s="41" t="s">
        <v>11</v>
      </c>
      <c r="E15" s="73">
        <v>7</v>
      </c>
      <c r="F15" s="70" t="s">
        <v>30</v>
      </c>
      <c r="G15" s="94">
        <v>0</v>
      </c>
      <c r="H15" s="48">
        <v>55</v>
      </c>
      <c r="I15" s="40">
        <v>54</v>
      </c>
      <c r="J15" s="187">
        <v>1</v>
      </c>
      <c r="K15" s="186">
        <v>200</v>
      </c>
      <c r="L15" s="41" t="s">
        <v>46</v>
      </c>
      <c r="M15" s="49">
        <v>30</v>
      </c>
      <c r="N15" s="50" t="s">
        <v>44</v>
      </c>
      <c r="O15" s="51"/>
      <c r="P15" s="46">
        <v>10</v>
      </c>
      <c r="Q15" s="48"/>
      <c r="S15" s="150" t="str">
        <f t="shared" si="0"/>
        <v>◯</v>
      </c>
    </row>
    <row r="16" spans="2:19" ht="20.100000000000001" customHeight="1">
      <c r="B16" s="130">
        <v>8</v>
      </c>
      <c r="C16" s="40">
        <v>13</v>
      </c>
      <c r="D16" s="41" t="s">
        <v>11</v>
      </c>
      <c r="E16" s="73">
        <v>7</v>
      </c>
      <c r="F16" s="70" t="s">
        <v>30</v>
      </c>
      <c r="G16" s="94">
        <v>0</v>
      </c>
      <c r="H16" s="48">
        <v>50</v>
      </c>
      <c r="I16" s="40">
        <v>0</v>
      </c>
      <c r="J16" s="91">
        <v>50</v>
      </c>
      <c r="K16" s="97" t="s">
        <v>35</v>
      </c>
      <c r="L16" s="41" t="s">
        <v>12</v>
      </c>
      <c r="M16" s="49">
        <v>20</v>
      </c>
      <c r="N16" s="50" t="s">
        <v>44</v>
      </c>
      <c r="O16" s="51"/>
      <c r="P16" s="46">
        <v>10</v>
      </c>
      <c r="Q16" s="48"/>
      <c r="S16" s="150" t="str">
        <f t="shared" si="0"/>
        <v>◯</v>
      </c>
    </row>
    <row r="17" spans="2:19" ht="20.100000000000001" customHeight="1">
      <c r="B17" s="130">
        <v>9</v>
      </c>
      <c r="C17" s="40">
        <v>14</v>
      </c>
      <c r="D17" s="41" t="s">
        <v>11</v>
      </c>
      <c r="E17" s="73">
        <v>7</v>
      </c>
      <c r="F17" s="70" t="s">
        <v>30</v>
      </c>
      <c r="G17" s="94">
        <v>0</v>
      </c>
      <c r="H17" s="48"/>
      <c r="I17" s="40"/>
      <c r="J17" s="91"/>
      <c r="K17" s="97"/>
      <c r="L17" s="41"/>
      <c r="M17" s="49"/>
      <c r="N17" s="50"/>
      <c r="O17" s="59"/>
      <c r="P17" s="46"/>
      <c r="Q17" s="48"/>
      <c r="S17" s="150" t="str">
        <f t="shared" si="0"/>
        <v>◯</v>
      </c>
    </row>
    <row r="18" spans="2:19" ht="20.100000000000001" customHeight="1">
      <c r="B18" s="130">
        <v>10</v>
      </c>
      <c r="C18" s="40">
        <v>15</v>
      </c>
      <c r="D18" s="41" t="s">
        <v>11</v>
      </c>
      <c r="E18" s="73">
        <v>7</v>
      </c>
      <c r="F18" s="70" t="s">
        <v>30</v>
      </c>
      <c r="G18" s="94">
        <v>0</v>
      </c>
      <c r="H18" s="48"/>
      <c r="I18" s="40"/>
      <c r="J18" s="91"/>
      <c r="K18" s="97"/>
      <c r="L18" s="41"/>
      <c r="M18" s="49"/>
      <c r="N18" s="50"/>
      <c r="O18" s="48"/>
      <c r="P18" s="46"/>
      <c r="Q18" s="48"/>
      <c r="S18" s="150" t="str">
        <f t="shared" si="0"/>
        <v>◯</v>
      </c>
    </row>
    <row r="19" spans="2:19" ht="20.100000000000001" customHeight="1">
      <c r="B19" s="130">
        <v>11</v>
      </c>
      <c r="C19" s="40">
        <v>16</v>
      </c>
      <c r="D19" s="41" t="s">
        <v>11</v>
      </c>
      <c r="E19" s="73">
        <v>7</v>
      </c>
      <c r="F19" s="70" t="s">
        <v>30</v>
      </c>
      <c r="G19" s="94">
        <v>0</v>
      </c>
      <c r="H19" s="48"/>
      <c r="I19" s="40"/>
      <c r="J19" s="91"/>
      <c r="K19" s="97"/>
      <c r="L19" s="41"/>
      <c r="M19" s="49"/>
      <c r="N19" s="50"/>
      <c r="O19" s="51"/>
      <c r="P19" s="46"/>
      <c r="Q19" s="48"/>
      <c r="S19" s="150" t="str">
        <f t="shared" si="0"/>
        <v>◯</v>
      </c>
    </row>
    <row r="20" spans="2:19" ht="20.100000000000001" customHeight="1">
      <c r="B20" s="130">
        <v>12</v>
      </c>
      <c r="C20" s="40">
        <v>17</v>
      </c>
      <c r="D20" s="41" t="s">
        <v>11</v>
      </c>
      <c r="E20" s="73">
        <v>7</v>
      </c>
      <c r="F20" s="70" t="s">
        <v>30</v>
      </c>
      <c r="G20" s="94">
        <v>0</v>
      </c>
      <c r="H20" s="48">
        <v>10</v>
      </c>
      <c r="I20" s="40">
        <v>10</v>
      </c>
      <c r="J20" s="91">
        <v>0</v>
      </c>
      <c r="K20" s="97">
        <v>50</v>
      </c>
      <c r="L20" s="41" t="s">
        <v>46</v>
      </c>
      <c r="M20" s="49">
        <v>10</v>
      </c>
      <c r="N20" s="50" t="s">
        <v>44</v>
      </c>
      <c r="O20" s="48"/>
      <c r="P20" s="46">
        <v>10</v>
      </c>
      <c r="Q20" s="48"/>
      <c r="S20" s="150" t="str">
        <f t="shared" si="0"/>
        <v>◯</v>
      </c>
    </row>
    <row r="21" spans="2:19" ht="20.100000000000001" customHeight="1">
      <c r="B21" s="130">
        <v>13</v>
      </c>
      <c r="C21" s="40">
        <v>18</v>
      </c>
      <c r="D21" s="41" t="s">
        <v>11</v>
      </c>
      <c r="E21" s="73">
        <v>7</v>
      </c>
      <c r="F21" s="70" t="s">
        <v>30</v>
      </c>
      <c r="G21" s="94">
        <v>0</v>
      </c>
      <c r="H21" s="48">
        <v>10</v>
      </c>
      <c r="I21" s="40">
        <v>0</v>
      </c>
      <c r="J21" s="91">
        <v>10</v>
      </c>
      <c r="K21" s="97" t="s">
        <v>35</v>
      </c>
      <c r="L21" s="41" t="s">
        <v>46</v>
      </c>
      <c r="M21" s="49">
        <v>25</v>
      </c>
      <c r="N21" s="50" t="s">
        <v>44</v>
      </c>
      <c r="O21" s="48"/>
      <c r="P21" s="46">
        <v>10</v>
      </c>
      <c r="Q21" s="48"/>
      <c r="S21" s="150" t="str">
        <f t="shared" si="0"/>
        <v>◯</v>
      </c>
    </row>
    <row r="22" spans="2:19" ht="20.100000000000001" customHeight="1">
      <c r="B22" s="130">
        <v>14</v>
      </c>
      <c r="C22" s="40">
        <v>19</v>
      </c>
      <c r="D22" s="41" t="s">
        <v>11</v>
      </c>
      <c r="E22" s="73">
        <v>7</v>
      </c>
      <c r="F22" s="70" t="s">
        <v>30</v>
      </c>
      <c r="G22" s="94">
        <v>0</v>
      </c>
      <c r="H22" s="48">
        <v>10</v>
      </c>
      <c r="I22" s="40">
        <v>5</v>
      </c>
      <c r="J22" s="91">
        <v>5</v>
      </c>
      <c r="K22" s="97" t="s">
        <v>35</v>
      </c>
      <c r="L22" s="41" t="s">
        <v>46</v>
      </c>
      <c r="M22" s="49">
        <v>10</v>
      </c>
      <c r="N22" s="50" t="s">
        <v>44</v>
      </c>
      <c r="O22" s="48"/>
      <c r="P22" s="46">
        <v>10</v>
      </c>
      <c r="Q22" s="48"/>
      <c r="S22" s="150" t="str">
        <f t="shared" si="0"/>
        <v>◯</v>
      </c>
    </row>
    <row r="23" spans="2:19" ht="20.100000000000001" customHeight="1">
      <c r="B23" s="130">
        <v>15</v>
      </c>
      <c r="C23" s="40">
        <v>20</v>
      </c>
      <c r="D23" s="41" t="s">
        <v>11</v>
      </c>
      <c r="E23" s="73">
        <v>7</v>
      </c>
      <c r="F23" s="70" t="s">
        <v>30</v>
      </c>
      <c r="G23" s="94">
        <v>0</v>
      </c>
      <c r="H23" s="191">
        <v>10</v>
      </c>
      <c r="I23" s="189">
        <v>5</v>
      </c>
      <c r="J23" s="192">
        <v>4</v>
      </c>
      <c r="K23" s="97" t="s">
        <v>35</v>
      </c>
      <c r="L23" s="41" t="s">
        <v>46</v>
      </c>
      <c r="M23" s="49">
        <v>10</v>
      </c>
      <c r="N23" s="50" t="s">
        <v>44</v>
      </c>
      <c r="O23" s="48"/>
      <c r="P23" s="46">
        <v>10</v>
      </c>
      <c r="Q23" s="188" t="s">
        <v>57</v>
      </c>
      <c r="S23" s="190" t="str">
        <f>IF(H23=(I23+J23),"◯","×")</f>
        <v>×</v>
      </c>
    </row>
    <row r="24" spans="2:19" ht="20.100000000000001" customHeight="1">
      <c r="B24" s="130">
        <v>16</v>
      </c>
      <c r="C24" s="40">
        <v>21</v>
      </c>
      <c r="D24" s="41" t="s">
        <v>11</v>
      </c>
      <c r="E24" s="73">
        <v>7</v>
      </c>
      <c r="F24" s="70" t="s">
        <v>30</v>
      </c>
      <c r="G24" s="94">
        <v>0</v>
      </c>
      <c r="H24" s="48"/>
      <c r="I24" s="40"/>
      <c r="J24" s="91"/>
      <c r="K24" s="97"/>
      <c r="L24" s="41"/>
      <c r="M24" s="49"/>
      <c r="N24" s="50"/>
      <c r="O24" s="48"/>
      <c r="P24" s="46"/>
      <c r="Q24" s="48"/>
      <c r="S24" s="150" t="str">
        <f t="shared" si="0"/>
        <v>◯</v>
      </c>
    </row>
    <row r="25" spans="2:19" ht="20.100000000000001" customHeight="1">
      <c r="B25" s="130">
        <v>17</v>
      </c>
      <c r="C25" s="40">
        <v>22</v>
      </c>
      <c r="D25" s="41" t="s">
        <v>11</v>
      </c>
      <c r="E25" s="73">
        <v>7</v>
      </c>
      <c r="F25" s="70" t="s">
        <v>30</v>
      </c>
      <c r="G25" s="94">
        <v>0</v>
      </c>
      <c r="H25" s="48"/>
      <c r="I25" s="40"/>
      <c r="J25" s="91"/>
      <c r="K25" s="97"/>
      <c r="L25" s="41"/>
      <c r="M25" s="49"/>
      <c r="N25" s="50"/>
      <c r="O25" s="48"/>
      <c r="P25" s="46"/>
      <c r="Q25" s="48"/>
      <c r="S25" s="150" t="str">
        <f t="shared" si="0"/>
        <v>◯</v>
      </c>
    </row>
    <row r="26" spans="2:19" ht="20.100000000000001" customHeight="1">
      <c r="B26" s="130">
        <v>18</v>
      </c>
      <c r="C26" s="40">
        <v>23</v>
      </c>
      <c r="D26" s="41" t="s">
        <v>11</v>
      </c>
      <c r="E26" s="73">
        <v>7</v>
      </c>
      <c r="F26" s="70" t="s">
        <v>30</v>
      </c>
      <c r="G26" s="94">
        <v>0</v>
      </c>
      <c r="H26" s="48">
        <v>10</v>
      </c>
      <c r="I26" s="40">
        <v>5</v>
      </c>
      <c r="J26" s="91">
        <v>5</v>
      </c>
      <c r="K26" s="97" t="s">
        <v>35</v>
      </c>
      <c r="L26" s="41" t="s">
        <v>47</v>
      </c>
      <c r="M26" s="49">
        <v>20</v>
      </c>
      <c r="N26" s="50" t="s">
        <v>44</v>
      </c>
      <c r="O26" s="48"/>
      <c r="P26" s="46">
        <v>10</v>
      </c>
      <c r="Q26" s="48"/>
      <c r="S26" s="150" t="str">
        <f t="shared" si="0"/>
        <v>◯</v>
      </c>
    </row>
    <row r="27" spans="2:19" ht="20.100000000000001" customHeight="1">
      <c r="B27" s="130">
        <v>19</v>
      </c>
      <c r="C27" s="40">
        <v>27</v>
      </c>
      <c r="D27" s="41" t="s">
        <v>11</v>
      </c>
      <c r="E27" s="73">
        <v>7</v>
      </c>
      <c r="F27" s="70" t="s">
        <v>30</v>
      </c>
      <c r="G27" s="94">
        <v>0</v>
      </c>
      <c r="H27" s="48"/>
      <c r="I27" s="40"/>
      <c r="J27" s="91"/>
      <c r="K27" s="97"/>
      <c r="L27" s="41"/>
      <c r="M27" s="49"/>
      <c r="N27" s="50"/>
      <c r="O27" s="48"/>
      <c r="P27" s="46"/>
      <c r="Q27" s="48"/>
      <c r="S27" s="150" t="str">
        <f t="shared" si="0"/>
        <v>◯</v>
      </c>
    </row>
    <row r="28" spans="2:19" ht="20.100000000000001" customHeight="1">
      <c r="B28" s="130">
        <v>20</v>
      </c>
      <c r="C28" s="40">
        <v>28</v>
      </c>
      <c r="D28" s="41" t="s">
        <v>11</v>
      </c>
      <c r="E28" s="73">
        <v>7</v>
      </c>
      <c r="F28" s="70" t="s">
        <v>30</v>
      </c>
      <c r="G28" s="94">
        <v>0</v>
      </c>
      <c r="H28" s="48"/>
      <c r="I28" s="40"/>
      <c r="J28" s="91"/>
      <c r="K28" s="97"/>
      <c r="L28" s="41"/>
      <c r="M28" s="49"/>
      <c r="N28" s="50"/>
      <c r="O28" s="48"/>
      <c r="P28" s="46"/>
      <c r="Q28" s="48"/>
      <c r="S28" s="150" t="str">
        <f t="shared" si="0"/>
        <v>◯</v>
      </c>
    </row>
    <row r="29" spans="2:19" ht="20.100000000000001" customHeight="1">
      <c r="B29" s="130">
        <v>21</v>
      </c>
      <c r="C29" s="40">
        <v>29</v>
      </c>
      <c r="D29" s="41" t="s">
        <v>11</v>
      </c>
      <c r="E29" s="73">
        <v>7</v>
      </c>
      <c r="F29" s="70" t="s">
        <v>30</v>
      </c>
      <c r="G29" s="94">
        <v>0</v>
      </c>
      <c r="H29" s="48">
        <v>10</v>
      </c>
      <c r="I29" s="40">
        <v>5</v>
      </c>
      <c r="J29" s="91">
        <v>5</v>
      </c>
      <c r="K29" s="97" t="s">
        <v>35</v>
      </c>
      <c r="L29" s="41" t="s">
        <v>46</v>
      </c>
      <c r="M29" s="49">
        <v>10</v>
      </c>
      <c r="N29" s="50" t="s">
        <v>44</v>
      </c>
      <c r="O29" s="48"/>
      <c r="P29" s="46">
        <v>10</v>
      </c>
      <c r="Q29" s="48"/>
      <c r="S29" s="150" t="str">
        <f t="shared" si="0"/>
        <v>◯</v>
      </c>
    </row>
    <row r="30" spans="2:19" ht="20.100000000000001" customHeight="1">
      <c r="B30" s="130">
        <v>22</v>
      </c>
      <c r="C30" s="40">
        <v>30</v>
      </c>
      <c r="D30" s="41" t="s">
        <v>11</v>
      </c>
      <c r="E30" s="73">
        <v>7</v>
      </c>
      <c r="F30" s="70" t="s">
        <v>30</v>
      </c>
      <c r="G30" s="94">
        <v>0</v>
      </c>
      <c r="H30" s="48">
        <v>10</v>
      </c>
      <c r="I30" s="40">
        <v>5</v>
      </c>
      <c r="J30" s="91">
        <v>5</v>
      </c>
      <c r="K30" s="97" t="s">
        <v>35</v>
      </c>
      <c r="L30" s="41" t="s">
        <v>46</v>
      </c>
      <c r="M30" s="49">
        <v>10</v>
      </c>
      <c r="N30" s="50" t="s">
        <v>44</v>
      </c>
      <c r="O30" s="48"/>
      <c r="P30" s="46">
        <v>10</v>
      </c>
      <c r="Q30" s="48"/>
      <c r="S30" s="150" t="str">
        <f t="shared" si="0"/>
        <v>◯</v>
      </c>
    </row>
    <row r="31" spans="2:19" ht="20.100000000000001" customHeight="1">
      <c r="B31" s="130">
        <v>23</v>
      </c>
      <c r="C31" s="40"/>
      <c r="D31" s="41" t="s">
        <v>11</v>
      </c>
      <c r="E31" s="73"/>
      <c r="F31" s="70" t="s">
        <v>30</v>
      </c>
      <c r="G31" s="94"/>
      <c r="H31" s="48"/>
      <c r="I31" s="40"/>
      <c r="J31" s="91"/>
      <c r="K31" s="97"/>
      <c r="L31" s="41"/>
      <c r="M31" s="49"/>
      <c r="N31" s="50"/>
      <c r="O31" s="48"/>
      <c r="P31" s="46"/>
      <c r="Q31" s="48"/>
      <c r="S31" s="150" t="str">
        <f t="shared" si="0"/>
        <v>◯</v>
      </c>
    </row>
    <row r="32" spans="2:19" ht="20.100000000000001" customHeight="1">
      <c r="B32" s="130">
        <v>24</v>
      </c>
      <c r="C32" s="40"/>
      <c r="D32" s="41" t="s">
        <v>11</v>
      </c>
      <c r="E32" s="73"/>
      <c r="F32" s="70" t="s">
        <v>30</v>
      </c>
      <c r="G32" s="94"/>
      <c r="H32" s="48"/>
      <c r="I32" s="40"/>
      <c r="J32" s="91"/>
      <c r="K32" s="97"/>
      <c r="L32" s="41"/>
      <c r="M32" s="49"/>
      <c r="N32" s="50"/>
      <c r="O32" s="48"/>
      <c r="P32" s="46"/>
      <c r="Q32" s="48"/>
      <c r="S32" s="150" t="str">
        <f t="shared" si="0"/>
        <v>◯</v>
      </c>
    </row>
    <row r="33" spans="2:19" ht="20.100000000000001" customHeight="1">
      <c r="B33" s="130">
        <v>25</v>
      </c>
      <c r="C33" s="40"/>
      <c r="D33" s="41" t="s">
        <v>11</v>
      </c>
      <c r="E33" s="73"/>
      <c r="F33" s="70" t="s">
        <v>30</v>
      </c>
      <c r="G33" s="94"/>
      <c r="H33" s="48"/>
      <c r="I33" s="40"/>
      <c r="J33" s="91"/>
      <c r="K33" s="97"/>
      <c r="L33" s="41"/>
      <c r="M33" s="49"/>
      <c r="N33" s="50"/>
      <c r="O33" s="48"/>
      <c r="P33" s="46"/>
      <c r="Q33" s="48"/>
      <c r="S33" s="150" t="str">
        <f t="shared" si="0"/>
        <v>◯</v>
      </c>
    </row>
    <row r="34" spans="2:19" ht="20.100000000000001" customHeight="1">
      <c r="B34" s="130">
        <v>26</v>
      </c>
      <c r="C34" s="40"/>
      <c r="D34" s="41" t="s">
        <v>11</v>
      </c>
      <c r="E34" s="73"/>
      <c r="F34" s="70" t="s">
        <v>30</v>
      </c>
      <c r="G34" s="94"/>
      <c r="H34" s="48"/>
      <c r="I34" s="40"/>
      <c r="J34" s="91"/>
      <c r="K34" s="97"/>
      <c r="L34" s="41"/>
      <c r="M34" s="49"/>
      <c r="N34" s="50"/>
      <c r="O34" s="48"/>
      <c r="P34" s="46"/>
      <c r="Q34" s="48"/>
      <c r="S34" s="150" t="str">
        <f t="shared" si="0"/>
        <v>◯</v>
      </c>
    </row>
    <row r="35" spans="2:19" ht="20.100000000000001" customHeight="1">
      <c r="B35" s="130">
        <v>27</v>
      </c>
      <c r="C35" s="40"/>
      <c r="D35" s="41" t="s">
        <v>11</v>
      </c>
      <c r="E35" s="73"/>
      <c r="F35" s="70" t="s">
        <v>30</v>
      </c>
      <c r="G35" s="94"/>
      <c r="H35" s="48"/>
      <c r="I35" s="40"/>
      <c r="J35" s="91"/>
      <c r="K35" s="97"/>
      <c r="L35" s="41"/>
      <c r="M35" s="49"/>
      <c r="N35" s="50"/>
      <c r="O35" s="48"/>
      <c r="P35" s="46"/>
      <c r="Q35" s="48"/>
      <c r="S35" s="150" t="str">
        <f t="shared" si="0"/>
        <v>◯</v>
      </c>
    </row>
    <row r="36" spans="2:19" ht="20.100000000000001" customHeight="1">
      <c r="B36" s="130">
        <v>28</v>
      </c>
      <c r="C36" s="40"/>
      <c r="D36" s="41" t="s">
        <v>11</v>
      </c>
      <c r="E36" s="73"/>
      <c r="F36" s="70" t="s">
        <v>30</v>
      </c>
      <c r="G36" s="94"/>
      <c r="H36" s="48"/>
      <c r="I36" s="40"/>
      <c r="J36" s="91"/>
      <c r="K36" s="97"/>
      <c r="L36" s="41"/>
      <c r="M36" s="49"/>
      <c r="N36" s="50"/>
      <c r="O36" s="48"/>
      <c r="P36" s="46"/>
      <c r="Q36" s="48"/>
      <c r="S36" s="150" t="str">
        <f t="shared" si="0"/>
        <v>◯</v>
      </c>
    </row>
    <row r="37" spans="2:19" ht="20.100000000000001" customHeight="1">
      <c r="B37" s="130">
        <v>29</v>
      </c>
      <c r="C37" s="40"/>
      <c r="D37" s="41" t="s">
        <v>11</v>
      </c>
      <c r="E37" s="73"/>
      <c r="F37" s="70" t="s">
        <v>30</v>
      </c>
      <c r="G37" s="94"/>
      <c r="H37" s="48"/>
      <c r="I37" s="40"/>
      <c r="J37" s="91"/>
      <c r="K37" s="97"/>
      <c r="L37" s="41"/>
      <c r="M37" s="49"/>
      <c r="N37" s="50"/>
      <c r="O37" s="48"/>
      <c r="P37" s="46"/>
      <c r="Q37" s="48"/>
      <c r="S37" s="150" t="str">
        <f t="shared" si="0"/>
        <v>◯</v>
      </c>
    </row>
    <row r="38" spans="2:19" ht="20.100000000000001" customHeight="1">
      <c r="B38" s="130">
        <v>30</v>
      </c>
      <c r="C38" s="40"/>
      <c r="D38" s="41" t="s">
        <v>11</v>
      </c>
      <c r="E38" s="73"/>
      <c r="F38" s="70" t="s">
        <v>30</v>
      </c>
      <c r="G38" s="94"/>
      <c r="H38" s="48"/>
      <c r="I38" s="40"/>
      <c r="J38" s="91"/>
      <c r="K38" s="97"/>
      <c r="L38" s="41"/>
      <c r="M38" s="49"/>
      <c r="N38" s="50"/>
      <c r="O38" s="48"/>
      <c r="P38" s="46"/>
      <c r="Q38" s="48"/>
      <c r="S38" s="150" t="str">
        <f t="shared" si="0"/>
        <v>◯</v>
      </c>
    </row>
    <row r="39" spans="2:19" ht="21.75" thickBot="1">
      <c r="B39" s="130">
        <v>31</v>
      </c>
      <c r="C39" s="40"/>
      <c r="D39" s="41" t="s">
        <v>31</v>
      </c>
      <c r="E39" s="73"/>
      <c r="F39" s="70" t="s">
        <v>30</v>
      </c>
      <c r="G39" s="94"/>
      <c r="H39" s="48"/>
      <c r="I39" s="40"/>
      <c r="J39" s="92"/>
      <c r="K39" s="98"/>
      <c r="L39" s="41"/>
      <c r="M39" s="49"/>
      <c r="N39" s="50"/>
      <c r="O39" s="48"/>
      <c r="P39" s="46"/>
      <c r="Q39" s="48"/>
      <c r="S39" s="150" t="str">
        <f t="shared" si="0"/>
        <v>◯</v>
      </c>
    </row>
    <row r="40" spans="2:19" ht="14.1" customHeight="1">
      <c r="B40" s="57"/>
      <c r="C40" s="52"/>
      <c r="D40" s="52"/>
      <c r="E40" s="71"/>
      <c r="F40" s="54"/>
      <c r="G40" s="79"/>
      <c r="H40" s="52"/>
      <c r="I40" s="52"/>
      <c r="J40" s="52"/>
      <c r="K40" s="53"/>
      <c r="L40" s="52"/>
      <c r="M40" s="55"/>
      <c r="N40" s="56"/>
      <c r="O40" s="52"/>
      <c r="P40" s="53"/>
      <c r="Q40" s="52"/>
    </row>
    <row r="41" spans="2:19" s="5" customFormat="1" ht="18">
      <c r="B41" s="60" t="s">
        <v>13</v>
      </c>
      <c r="C41" s="61"/>
      <c r="D41" s="61"/>
      <c r="E41" s="71"/>
      <c r="F41" s="63"/>
      <c r="G41" s="79"/>
      <c r="H41" s="61"/>
      <c r="I41" s="61"/>
      <c r="J41" s="61"/>
      <c r="K41" s="62"/>
      <c r="L41" s="61"/>
      <c r="M41" s="64"/>
      <c r="N41" s="65"/>
      <c r="O41" s="61"/>
      <c r="P41" s="62"/>
      <c r="Q41" s="61"/>
      <c r="S41" s="96"/>
    </row>
    <row r="42" spans="2:19" s="5" customFormat="1" ht="18">
      <c r="B42" s="60" t="s">
        <v>60</v>
      </c>
      <c r="C42" s="61"/>
      <c r="D42" s="61"/>
      <c r="E42" s="71"/>
      <c r="F42" s="63"/>
      <c r="G42" s="79"/>
      <c r="H42" s="61"/>
      <c r="I42" s="61"/>
      <c r="J42" s="61"/>
      <c r="K42" s="62"/>
      <c r="L42" s="61"/>
      <c r="M42" s="64"/>
      <c r="N42" s="65"/>
      <c r="O42" s="61"/>
      <c r="P42" s="62"/>
      <c r="Q42" s="61"/>
      <c r="S42" s="96"/>
    </row>
    <row r="43" spans="2:19" s="5" customFormat="1" ht="18">
      <c r="B43" s="60"/>
      <c r="C43" s="61"/>
      <c r="D43" s="61"/>
      <c r="E43" s="71"/>
      <c r="F43" s="63"/>
      <c r="G43" s="79"/>
      <c r="H43" s="61"/>
      <c r="I43" s="61"/>
      <c r="J43" s="61"/>
      <c r="K43" s="62"/>
      <c r="L43" s="61"/>
      <c r="M43" s="64"/>
      <c r="N43" s="65"/>
      <c r="O43" s="61"/>
      <c r="P43" s="62"/>
      <c r="Q43" s="61"/>
      <c r="S43" s="96"/>
    </row>
    <row r="44" spans="2:19" ht="11.1" customHeight="1" thickBot="1"/>
    <row r="45" spans="2:19" ht="39.75" thickBot="1">
      <c r="B45" s="18" t="s">
        <v>22</v>
      </c>
      <c r="C45" s="6">
        <f>COUNTA(C9:C39)</f>
        <v>22</v>
      </c>
      <c r="D45" s="7"/>
      <c r="E45" s="75"/>
      <c r="F45" s="68"/>
      <c r="G45" s="81"/>
      <c r="H45" s="8">
        <f>COUNTIF(H9:H39, "&gt;0")</f>
        <v>13</v>
      </c>
      <c r="I45" t="s">
        <v>21</v>
      </c>
    </row>
    <row r="46" spans="2:19" ht="19.5" thickBot="1">
      <c r="C46" s="1"/>
      <c r="H46" s="9"/>
      <c r="S46" s="96" t="s">
        <v>10</v>
      </c>
    </row>
    <row r="47" spans="2:19" ht="34.5" thickBot="1">
      <c r="E47" s="76"/>
      <c r="F47" s="27"/>
      <c r="G47" s="82"/>
      <c r="H47" s="37">
        <f>SUM(H9:H39)</f>
        <v>409</v>
      </c>
      <c r="I47" s="37">
        <f t="shared" ref="I47:J47" si="1">SUM(I9:I39)</f>
        <v>122</v>
      </c>
      <c r="J47" s="37">
        <f t="shared" si="1"/>
        <v>282</v>
      </c>
      <c r="M47" s="35" t="s">
        <v>14</v>
      </c>
      <c r="N47" s="133" t="s">
        <v>19</v>
      </c>
      <c r="O47" s="179" t="s">
        <v>15</v>
      </c>
      <c r="P47" s="135" t="s">
        <v>18</v>
      </c>
      <c r="Q47" s="31" t="s">
        <v>16</v>
      </c>
      <c r="R47" s="30" t="s">
        <v>26</v>
      </c>
      <c r="S47" s="95" t="str">
        <f>IF(H47=(I47+J47),"◯","×")</f>
        <v>×</v>
      </c>
    </row>
    <row r="48" spans="2:19" ht="20.25" thickBot="1">
      <c r="C48" s="11"/>
      <c r="D48" s="12"/>
      <c r="E48" s="77"/>
      <c r="F48" s="11"/>
      <c r="G48" s="83"/>
      <c r="H48" s="34" t="s">
        <v>14</v>
      </c>
      <c r="I48" s="13" t="s">
        <v>15</v>
      </c>
      <c r="J48" s="26" t="s">
        <v>16</v>
      </c>
      <c r="M48" s="29"/>
      <c r="Q48" s="28"/>
    </row>
    <row r="49" spans="2:10" ht="33" customHeight="1" thickTop="1">
      <c r="C49" s="22"/>
      <c r="D49" s="23" t="s">
        <v>17</v>
      </c>
      <c r="E49" s="78"/>
      <c r="F49" s="69"/>
      <c r="G49" s="84"/>
      <c r="H49" s="20">
        <f>$H$47/$H$45</f>
        <v>31.46153846153846</v>
      </c>
      <c r="I49" s="17"/>
      <c r="J49" s="21">
        <f>$J$47/$H$45</f>
        <v>21.692307692307693</v>
      </c>
    </row>
    <row r="50" spans="2:10" ht="24">
      <c r="H50" s="33" t="s">
        <v>14</v>
      </c>
      <c r="I50" s="19"/>
      <c r="J50" s="25" t="s">
        <v>16</v>
      </c>
    </row>
    <row r="51" spans="2:10">
      <c r="B51" s="149"/>
      <c r="H51" s="36" t="s">
        <v>24</v>
      </c>
      <c r="J51" s="148" t="s">
        <v>25</v>
      </c>
    </row>
  </sheetData>
  <mergeCells count="11">
    <mergeCell ref="H2:O2"/>
    <mergeCell ref="O7:O8"/>
    <mergeCell ref="P7:P8"/>
    <mergeCell ref="Q7:Q8"/>
    <mergeCell ref="S7:S8"/>
    <mergeCell ref="M8:N8"/>
    <mergeCell ref="B7:B8"/>
    <mergeCell ref="C7:D8"/>
    <mergeCell ref="E7:G8"/>
    <mergeCell ref="H7:K7"/>
    <mergeCell ref="L7:N7"/>
  </mergeCells>
  <phoneticPr fontId="2"/>
  <conditionalFormatting sqref="S9:S39">
    <cfRule type="containsText" dxfId="4" priority="1" operator="containsText" text="×">
      <formula>NOT(ISERROR(SEARCH("×",S9)))</formula>
    </cfRule>
  </conditionalFormatting>
  <pageMargins left="0.31496062992125984" right="0.31496062992125984" top="0.15748031496062992" bottom="0.15748031496062992" header="0" footer="0"/>
  <pageSetup paperSize="9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EDCD-6B28-4CC8-B2DB-9D7480812385}">
  <dimension ref="B1:S51"/>
  <sheetViews>
    <sheetView view="pageBreakPreview" zoomScale="60" zoomScaleNormal="100" workbookViewId="0">
      <selection activeCell="W6" sqref="W6"/>
    </sheetView>
  </sheetViews>
  <sheetFormatPr defaultRowHeight="18.75"/>
  <cols>
    <col min="1" max="1" width="1.875" customWidth="1"/>
    <col min="2" max="2" width="4.625" style="1" customWidth="1"/>
    <col min="3" max="3" width="4.625" customWidth="1"/>
    <col min="4" max="4" width="3.5" customWidth="1"/>
    <col min="5" max="5" width="3.75" style="74" customWidth="1"/>
    <col min="6" max="6" width="2.875" style="1" customWidth="1"/>
    <col min="7" max="7" width="4.375" style="80" customWidth="1"/>
    <col min="8" max="8" width="10.125" customWidth="1"/>
    <col min="9" max="9" width="9.875" customWidth="1"/>
    <col min="10" max="10" width="10.375" customWidth="1"/>
    <col min="11" max="11" width="11.625" style="2" customWidth="1"/>
    <col min="12" max="12" width="10.625" customWidth="1"/>
    <col min="13" max="13" width="8.125" style="16" customWidth="1"/>
    <col min="14" max="14" width="4.875" style="15" customWidth="1"/>
    <col min="15" max="15" width="12.875" customWidth="1"/>
    <col min="16" max="16" width="8.5" style="2" customWidth="1"/>
    <col min="17" max="17" width="7.75" customWidth="1"/>
    <col min="18" max="18" width="4.875" customWidth="1"/>
    <col min="19" max="19" width="8.125" style="96" customWidth="1"/>
  </cols>
  <sheetData>
    <row r="1" spans="2:19" ht="20.45" customHeight="1">
      <c r="B1" s="66" t="s">
        <v>49</v>
      </c>
      <c r="C1" s="52"/>
      <c r="D1" s="52"/>
      <c r="E1" s="71"/>
      <c r="F1" s="54"/>
      <c r="G1" s="79"/>
      <c r="H1" s="52"/>
      <c r="I1" s="52"/>
      <c r="J1" s="52"/>
      <c r="K1" s="53"/>
      <c r="L1" s="52"/>
      <c r="M1" s="55"/>
      <c r="N1" s="56"/>
      <c r="O1" s="52"/>
      <c r="P1" s="53"/>
      <c r="Q1" s="52"/>
    </row>
    <row r="2" spans="2:19" ht="24.6" customHeight="1">
      <c r="B2" s="54"/>
      <c r="C2" s="52"/>
      <c r="D2" s="52"/>
      <c r="E2" s="71"/>
      <c r="F2" s="54"/>
      <c r="G2" s="79"/>
      <c r="H2" s="212" t="s">
        <v>63</v>
      </c>
      <c r="I2" s="212"/>
      <c r="J2" s="212"/>
      <c r="K2" s="212"/>
      <c r="L2" s="212"/>
      <c r="M2" s="212"/>
      <c r="N2" s="212"/>
      <c r="O2" s="212"/>
      <c r="P2" s="53"/>
      <c r="Q2" s="52"/>
    </row>
    <row r="3" spans="2:19" ht="21.6" customHeight="1">
      <c r="B3" s="54"/>
      <c r="C3" s="52"/>
      <c r="D3" s="52"/>
      <c r="E3" s="71"/>
      <c r="F3" s="54"/>
      <c r="G3" s="79"/>
      <c r="H3" s="52"/>
      <c r="I3" s="52"/>
      <c r="J3" s="52"/>
      <c r="K3" s="53"/>
      <c r="L3" s="52"/>
      <c r="M3" s="67" t="s">
        <v>23</v>
      </c>
      <c r="N3" s="56"/>
      <c r="O3" s="180">
        <v>8</v>
      </c>
      <c r="P3" s="102">
        <v>4</v>
      </c>
      <c r="Q3" s="57" t="s">
        <v>0</v>
      </c>
    </row>
    <row r="4" spans="2:19" ht="24" customHeight="1">
      <c r="B4" s="54"/>
      <c r="C4" s="52"/>
      <c r="D4" s="52"/>
      <c r="E4" s="71"/>
      <c r="F4" s="54"/>
      <c r="G4" s="79"/>
      <c r="H4" s="52"/>
      <c r="I4" s="52"/>
      <c r="J4" s="52"/>
      <c r="K4" s="53"/>
      <c r="L4" s="52"/>
      <c r="M4" s="67" t="s">
        <v>51</v>
      </c>
      <c r="N4" s="193" t="s">
        <v>53</v>
      </c>
      <c r="O4" s="52"/>
      <c r="P4" s="52"/>
      <c r="Q4" s="52"/>
    </row>
    <row r="5" spans="2:19" ht="27" customHeight="1">
      <c r="B5" s="54"/>
      <c r="C5" s="52"/>
      <c r="D5" s="52"/>
      <c r="E5" s="71"/>
      <c r="F5" s="54"/>
      <c r="G5" s="79"/>
      <c r="H5" s="52"/>
      <c r="I5" s="52"/>
      <c r="J5" s="52"/>
      <c r="K5" s="53"/>
      <c r="L5" s="52"/>
      <c r="M5" s="67" t="s">
        <v>52</v>
      </c>
      <c r="N5" s="193" t="s">
        <v>27</v>
      </c>
      <c r="O5" s="52"/>
      <c r="P5" s="52"/>
      <c r="Q5" s="52"/>
    </row>
    <row r="6" spans="2:19" ht="27" customHeight="1">
      <c r="B6" s="54"/>
      <c r="C6" s="52"/>
      <c r="D6" s="52"/>
      <c r="E6" s="71"/>
      <c r="F6" s="54"/>
      <c r="G6" s="79"/>
      <c r="H6" s="52"/>
      <c r="I6" s="52"/>
      <c r="J6" s="52"/>
      <c r="K6" s="53"/>
      <c r="L6" s="52"/>
      <c r="M6" s="67" t="s">
        <v>30</v>
      </c>
      <c r="N6" s="57"/>
      <c r="O6" s="182"/>
      <c r="P6" s="182"/>
      <c r="Q6" s="182"/>
    </row>
    <row r="7" spans="2:19" ht="30.6" customHeight="1" thickBot="1">
      <c r="B7" s="217"/>
      <c r="C7" s="222" t="s">
        <v>1</v>
      </c>
      <c r="D7" s="223"/>
      <c r="E7" s="202" t="s">
        <v>28</v>
      </c>
      <c r="F7" s="203"/>
      <c r="G7" s="204"/>
      <c r="H7" s="208" t="s">
        <v>2</v>
      </c>
      <c r="I7" s="208"/>
      <c r="J7" s="209"/>
      <c r="K7" s="209"/>
      <c r="L7" s="202" t="s">
        <v>3</v>
      </c>
      <c r="M7" s="203"/>
      <c r="N7" s="204"/>
      <c r="O7" s="209" t="s">
        <v>4</v>
      </c>
      <c r="P7" s="217" t="s">
        <v>5</v>
      </c>
      <c r="Q7" s="217" t="s">
        <v>6</v>
      </c>
      <c r="R7" s="4"/>
      <c r="S7" s="219" t="s">
        <v>20</v>
      </c>
    </row>
    <row r="8" spans="2:19" s="1" customFormat="1" ht="30" customHeight="1">
      <c r="B8" s="218"/>
      <c r="C8" s="224"/>
      <c r="D8" s="225"/>
      <c r="E8" s="205"/>
      <c r="F8" s="206"/>
      <c r="G8" s="207"/>
      <c r="H8" s="38" t="s">
        <v>7</v>
      </c>
      <c r="I8" s="85" t="s">
        <v>32</v>
      </c>
      <c r="J8" s="88" t="s">
        <v>8</v>
      </c>
      <c r="K8" s="89" t="s">
        <v>59</v>
      </c>
      <c r="L8" s="39" t="s">
        <v>50</v>
      </c>
      <c r="M8" s="205" t="s">
        <v>61</v>
      </c>
      <c r="N8" s="207"/>
      <c r="O8" s="226"/>
      <c r="P8" s="218"/>
      <c r="Q8" s="218"/>
      <c r="S8" s="219"/>
    </row>
    <row r="9" spans="2:19" ht="20.100000000000001" customHeight="1">
      <c r="B9" s="130">
        <v>1</v>
      </c>
      <c r="C9" s="40"/>
      <c r="D9" s="41" t="s">
        <v>11</v>
      </c>
      <c r="E9" s="72"/>
      <c r="F9" s="70" t="s">
        <v>30</v>
      </c>
      <c r="G9" s="93"/>
      <c r="H9" s="43"/>
      <c r="I9" s="86"/>
      <c r="J9" s="90">
        <v>48</v>
      </c>
      <c r="K9" s="97" t="s">
        <v>34</v>
      </c>
      <c r="L9" s="42"/>
      <c r="M9" s="44"/>
      <c r="N9" s="45"/>
      <c r="O9" s="43"/>
      <c r="P9" s="46"/>
      <c r="Q9" s="48"/>
      <c r="S9" s="129" t="str">
        <f>IF(H9=(I9+J9),"◯","×")</f>
        <v>×</v>
      </c>
    </row>
    <row r="10" spans="2:19" ht="23.45" customHeight="1">
      <c r="B10" s="130">
        <v>2</v>
      </c>
      <c r="C10" s="40"/>
      <c r="D10" s="41" t="s">
        <v>11</v>
      </c>
      <c r="E10" s="73"/>
      <c r="F10" s="70" t="s">
        <v>30</v>
      </c>
      <c r="G10" s="94"/>
      <c r="H10" s="47"/>
      <c r="I10" s="87"/>
      <c r="J10" s="90">
        <v>21</v>
      </c>
      <c r="K10" s="97" t="s">
        <v>33</v>
      </c>
      <c r="L10" s="41"/>
      <c r="M10" s="49"/>
      <c r="N10" s="50"/>
      <c r="O10" s="51"/>
      <c r="P10" s="46"/>
      <c r="Q10" s="48"/>
      <c r="S10" s="139" t="str">
        <f>IF(H10=(I10+J10),"◯","×")</f>
        <v>×</v>
      </c>
    </row>
    <row r="11" spans="2:19" ht="20.100000000000001" customHeight="1">
      <c r="B11" s="130">
        <v>3</v>
      </c>
      <c r="C11" s="40"/>
      <c r="D11" s="41" t="s">
        <v>11</v>
      </c>
      <c r="E11" s="73"/>
      <c r="F11" s="70" t="s">
        <v>30</v>
      </c>
      <c r="G11" s="94"/>
      <c r="H11" s="48"/>
      <c r="I11" s="40"/>
      <c r="J11" s="91">
        <v>98</v>
      </c>
      <c r="K11" s="97" t="s">
        <v>36</v>
      </c>
      <c r="L11" s="41"/>
      <c r="M11" s="49"/>
      <c r="N11" s="50"/>
      <c r="O11" s="51"/>
      <c r="P11" s="46"/>
      <c r="Q11" s="48"/>
      <c r="S11" s="129" t="str">
        <f t="shared" ref="S11:S39" si="0">IF(H11=(I11+J11),"◯","×")</f>
        <v>×</v>
      </c>
    </row>
    <row r="12" spans="2:19" ht="20.100000000000001" customHeight="1">
      <c r="B12" s="130">
        <v>4</v>
      </c>
      <c r="C12" s="40"/>
      <c r="D12" s="41" t="s">
        <v>11</v>
      </c>
      <c r="E12" s="73"/>
      <c r="F12" s="70" t="s">
        <v>30</v>
      </c>
      <c r="G12" s="94"/>
      <c r="H12" s="48"/>
      <c r="I12" s="40"/>
      <c r="J12" s="91">
        <v>30</v>
      </c>
      <c r="K12" s="97" t="s">
        <v>36</v>
      </c>
      <c r="L12" s="41"/>
      <c r="M12" s="49"/>
      <c r="N12" s="50"/>
      <c r="O12" s="48"/>
      <c r="P12" s="46"/>
      <c r="Q12" s="48"/>
      <c r="S12" s="129" t="str">
        <f t="shared" si="0"/>
        <v>×</v>
      </c>
    </row>
    <row r="13" spans="2:19" ht="20.100000000000001" customHeight="1">
      <c r="B13" s="130">
        <v>5</v>
      </c>
      <c r="C13" s="40"/>
      <c r="D13" s="41" t="s">
        <v>11</v>
      </c>
      <c r="E13" s="73"/>
      <c r="F13" s="70" t="s">
        <v>30</v>
      </c>
      <c r="G13" s="94"/>
      <c r="H13" s="48"/>
      <c r="I13" s="40"/>
      <c r="J13" s="91"/>
      <c r="K13" s="97"/>
      <c r="L13" s="41"/>
      <c r="M13" s="49"/>
      <c r="N13" s="50"/>
      <c r="O13" s="48"/>
      <c r="P13" s="46"/>
      <c r="Q13" s="48"/>
      <c r="S13" s="129" t="str">
        <f t="shared" si="0"/>
        <v>◯</v>
      </c>
    </row>
    <row r="14" spans="2:19" ht="20.100000000000001" customHeight="1">
      <c r="B14" s="130">
        <v>6</v>
      </c>
      <c r="C14" s="40"/>
      <c r="D14" s="41" t="s">
        <v>11</v>
      </c>
      <c r="E14" s="73"/>
      <c r="F14" s="70" t="s">
        <v>30</v>
      </c>
      <c r="G14" s="94"/>
      <c r="H14" s="48"/>
      <c r="I14" s="40"/>
      <c r="J14" s="91"/>
      <c r="K14" s="97"/>
      <c r="L14" s="41"/>
      <c r="M14" s="49"/>
      <c r="N14" s="50"/>
      <c r="O14" s="48"/>
      <c r="P14" s="46"/>
      <c r="Q14" s="48"/>
      <c r="S14" s="129" t="str">
        <f t="shared" si="0"/>
        <v>◯</v>
      </c>
    </row>
    <row r="15" spans="2:19" ht="20.100000000000001" customHeight="1">
      <c r="B15" s="130">
        <v>7</v>
      </c>
      <c r="C15" s="40"/>
      <c r="D15" s="41" t="s">
        <v>11</v>
      </c>
      <c r="E15" s="73"/>
      <c r="F15" s="70" t="s">
        <v>30</v>
      </c>
      <c r="G15" s="94"/>
      <c r="H15" s="48"/>
      <c r="I15" s="40"/>
      <c r="J15" s="91">
        <v>50</v>
      </c>
      <c r="K15" s="97" t="s">
        <v>36</v>
      </c>
      <c r="L15" s="41"/>
      <c r="M15" s="49"/>
      <c r="N15" s="50"/>
      <c r="O15" s="51"/>
      <c r="P15" s="46"/>
      <c r="Q15" s="48"/>
      <c r="S15" s="129" t="str">
        <f t="shared" si="0"/>
        <v>×</v>
      </c>
    </row>
    <row r="16" spans="2:19" ht="20.100000000000001" customHeight="1">
      <c r="B16" s="130">
        <v>8</v>
      </c>
      <c r="C16" s="40"/>
      <c r="D16" s="41" t="s">
        <v>11</v>
      </c>
      <c r="E16" s="73"/>
      <c r="F16" s="70" t="s">
        <v>30</v>
      </c>
      <c r="G16" s="94"/>
      <c r="H16" s="48"/>
      <c r="I16" s="40"/>
      <c r="J16" s="91">
        <v>50</v>
      </c>
      <c r="K16" s="97" t="s">
        <v>35</v>
      </c>
      <c r="L16" s="41"/>
      <c r="M16" s="49"/>
      <c r="N16" s="50"/>
      <c r="O16" s="51"/>
      <c r="P16" s="46"/>
      <c r="Q16" s="48"/>
      <c r="S16" s="129" t="str">
        <f t="shared" si="0"/>
        <v>×</v>
      </c>
    </row>
    <row r="17" spans="2:19" ht="20.100000000000001" customHeight="1">
      <c r="B17" s="130">
        <v>9</v>
      </c>
      <c r="C17" s="40"/>
      <c r="D17" s="41" t="s">
        <v>11</v>
      </c>
      <c r="E17" s="73"/>
      <c r="F17" s="70" t="s">
        <v>30</v>
      </c>
      <c r="G17" s="94"/>
      <c r="H17" s="48"/>
      <c r="I17" s="40"/>
      <c r="J17" s="91"/>
      <c r="K17" s="97"/>
      <c r="L17" s="41"/>
      <c r="M17" s="49"/>
      <c r="N17" s="50"/>
      <c r="O17" s="59"/>
      <c r="P17" s="46"/>
      <c r="Q17" s="48"/>
      <c r="S17" s="129" t="str">
        <f t="shared" si="0"/>
        <v>◯</v>
      </c>
    </row>
    <row r="18" spans="2:19" ht="20.100000000000001" customHeight="1">
      <c r="B18" s="130">
        <v>10</v>
      </c>
      <c r="C18" s="40"/>
      <c r="D18" s="41" t="s">
        <v>11</v>
      </c>
      <c r="E18" s="73"/>
      <c r="F18" s="70" t="s">
        <v>30</v>
      </c>
      <c r="G18" s="94"/>
      <c r="H18" s="48"/>
      <c r="I18" s="40"/>
      <c r="J18" s="91"/>
      <c r="K18" s="97"/>
      <c r="L18" s="41"/>
      <c r="M18" s="49"/>
      <c r="N18" s="50"/>
      <c r="O18" s="48"/>
      <c r="P18" s="46"/>
      <c r="Q18" s="48"/>
      <c r="S18" s="129" t="str">
        <f t="shared" si="0"/>
        <v>◯</v>
      </c>
    </row>
    <row r="19" spans="2:19" ht="20.100000000000001" customHeight="1">
      <c r="B19" s="130">
        <v>11</v>
      </c>
      <c r="C19" s="40"/>
      <c r="D19" s="41" t="s">
        <v>11</v>
      </c>
      <c r="E19" s="73"/>
      <c r="F19" s="70" t="s">
        <v>30</v>
      </c>
      <c r="G19" s="94"/>
      <c r="H19" s="48"/>
      <c r="I19" s="40"/>
      <c r="J19" s="91"/>
      <c r="K19" s="97"/>
      <c r="L19" s="41"/>
      <c r="M19" s="49"/>
      <c r="N19" s="50"/>
      <c r="O19" s="51"/>
      <c r="P19" s="46"/>
      <c r="Q19" s="48"/>
      <c r="S19" s="129" t="str">
        <f t="shared" si="0"/>
        <v>◯</v>
      </c>
    </row>
    <row r="20" spans="2:19" ht="20.100000000000001" customHeight="1">
      <c r="B20" s="130">
        <v>12</v>
      </c>
      <c r="C20" s="40"/>
      <c r="D20" s="41" t="s">
        <v>11</v>
      </c>
      <c r="E20" s="73"/>
      <c r="F20" s="70" t="s">
        <v>30</v>
      </c>
      <c r="G20" s="94"/>
      <c r="H20" s="48"/>
      <c r="I20" s="40"/>
      <c r="J20" s="91">
        <v>0</v>
      </c>
      <c r="K20" s="97">
        <v>50</v>
      </c>
      <c r="L20" s="41"/>
      <c r="M20" s="49"/>
      <c r="N20" s="50"/>
      <c r="O20" s="48"/>
      <c r="P20" s="46"/>
      <c r="Q20" s="48"/>
      <c r="S20" s="129" t="str">
        <f t="shared" si="0"/>
        <v>◯</v>
      </c>
    </row>
    <row r="21" spans="2:19" ht="20.100000000000001" customHeight="1">
      <c r="B21" s="130">
        <v>13</v>
      </c>
      <c r="C21" s="40"/>
      <c r="D21" s="41" t="s">
        <v>11</v>
      </c>
      <c r="E21" s="73"/>
      <c r="F21" s="70" t="s">
        <v>30</v>
      </c>
      <c r="G21" s="94"/>
      <c r="H21" s="48"/>
      <c r="I21" s="40"/>
      <c r="J21" s="91">
        <v>10</v>
      </c>
      <c r="K21" s="97" t="s">
        <v>35</v>
      </c>
      <c r="L21" s="41"/>
      <c r="M21" s="49"/>
      <c r="N21" s="50"/>
      <c r="O21" s="48"/>
      <c r="P21" s="46"/>
      <c r="Q21" s="48"/>
      <c r="S21" s="129" t="str">
        <f t="shared" si="0"/>
        <v>×</v>
      </c>
    </row>
    <row r="22" spans="2:19" ht="20.100000000000001" customHeight="1">
      <c r="B22" s="130">
        <v>14</v>
      </c>
      <c r="C22" s="40"/>
      <c r="D22" s="41" t="s">
        <v>11</v>
      </c>
      <c r="E22" s="73"/>
      <c r="F22" s="70" t="s">
        <v>30</v>
      </c>
      <c r="G22" s="94"/>
      <c r="H22" s="48"/>
      <c r="I22" s="40"/>
      <c r="J22" s="91">
        <v>5</v>
      </c>
      <c r="K22" s="97" t="s">
        <v>35</v>
      </c>
      <c r="L22" s="41"/>
      <c r="M22" s="49"/>
      <c r="N22" s="50"/>
      <c r="O22" s="48"/>
      <c r="P22" s="46"/>
      <c r="Q22" s="48"/>
      <c r="S22" s="129" t="str">
        <f t="shared" si="0"/>
        <v>×</v>
      </c>
    </row>
    <row r="23" spans="2:19" ht="20.100000000000001" customHeight="1">
      <c r="B23" s="130">
        <v>15</v>
      </c>
      <c r="C23" s="40"/>
      <c r="D23" s="41" t="s">
        <v>11</v>
      </c>
      <c r="E23" s="73"/>
      <c r="F23" s="70" t="s">
        <v>30</v>
      </c>
      <c r="G23" s="94"/>
      <c r="H23" s="48"/>
      <c r="I23" s="40"/>
      <c r="J23" s="91">
        <v>10</v>
      </c>
      <c r="K23" s="97" t="s">
        <v>35</v>
      </c>
      <c r="L23" s="41"/>
      <c r="M23" s="49"/>
      <c r="N23" s="50"/>
      <c r="O23" s="48"/>
      <c r="P23" s="46"/>
      <c r="Q23" s="48"/>
      <c r="S23" s="129" t="str">
        <f t="shared" si="0"/>
        <v>×</v>
      </c>
    </row>
    <row r="24" spans="2:19" ht="20.100000000000001" customHeight="1">
      <c r="B24" s="130">
        <v>16</v>
      </c>
      <c r="C24" s="40"/>
      <c r="D24" s="41" t="s">
        <v>11</v>
      </c>
      <c r="E24" s="73"/>
      <c r="F24" s="70" t="s">
        <v>30</v>
      </c>
      <c r="G24" s="94"/>
      <c r="H24" s="48"/>
      <c r="I24" s="40"/>
      <c r="J24" s="91"/>
      <c r="K24" s="97"/>
      <c r="L24" s="41"/>
      <c r="M24" s="49"/>
      <c r="N24" s="50"/>
      <c r="O24" s="48"/>
      <c r="P24" s="46"/>
      <c r="Q24" s="48"/>
      <c r="S24" s="129" t="str">
        <f t="shared" si="0"/>
        <v>◯</v>
      </c>
    </row>
    <row r="25" spans="2:19" ht="20.100000000000001" customHeight="1">
      <c r="B25" s="130">
        <v>17</v>
      </c>
      <c r="C25" s="40"/>
      <c r="D25" s="41" t="s">
        <v>11</v>
      </c>
      <c r="E25" s="73"/>
      <c r="F25" s="70" t="s">
        <v>30</v>
      </c>
      <c r="G25" s="94"/>
      <c r="H25" s="48"/>
      <c r="I25" s="40"/>
      <c r="J25" s="91"/>
      <c r="K25" s="97"/>
      <c r="L25" s="41"/>
      <c r="M25" s="49"/>
      <c r="N25" s="50"/>
      <c r="O25" s="48"/>
      <c r="P25" s="46"/>
      <c r="Q25" s="48"/>
      <c r="S25" s="129" t="str">
        <f t="shared" si="0"/>
        <v>◯</v>
      </c>
    </row>
    <row r="26" spans="2:19" ht="20.100000000000001" customHeight="1">
      <c r="B26" s="130">
        <v>18</v>
      </c>
      <c r="C26" s="40"/>
      <c r="D26" s="41" t="s">
        <v>11</v>
      </c>
      <c r="E26" s="73"/>
      <c r="F26" s="70" t="s">
        <v>30</v>
      </c>
      <c r="G26" s="94"/>
      <c r="H26" s="48"/>
      <c r="I26" s="40"/>
      <c r="J26" s="91">
        <v>5</v>
      </c>
      <c r="K26" s="97" t="s">
        <v>35</v>
      </c>
      <c r="L26" s="41"/>
      <c r="M26" s="49"/>
      <c r="N26" s="50"/>
      <c r="O26" s="48"/>
      <c r="P26" s="46"/>
      <c r="Q26" s="48"/>
      <c r="S26" s="129" t="str">
        <f t="shared" si="0"/>
        <v>×</v>
      </c>
    </row>
    <row r="27" spans="2:19" ht="20.100000000000001" customHeight="1">
      <c r="B27" s="130">
        <v>19</v>
      </c>
      <c r="C27" s="40"/>
      <c r="D27" s="41" t="s">
        <v>11</v>
      </c>
      <c r="E27" s="73"/>
      <c r="F27" s="70" t="s">
        <v>30</v>
      </c>
      <c r="G27" s="94"/>
      <c r="H27" s="48"/>
      <c r="I27" s="40"/>
      <c r="J27" s="91"/>
      <c r="K27" s="97"/>
      <c r="L27" s="41"/>
      <c r="M27" s="49"/>
      <c r="N27" s="50"/>
      <c r="O27" s="48"/>
      <c r="P27" s="46"/>
      <c r="Q27" s="48"/>
      <c r="S27" s="129" t="str">
        <f t="shared" si="0"/>
        <v>◯</v>
      </c>
    </row>
    <row r="28" spans="2:19" ht="20.100000000000001" customHeight="1">
      <c r="B28" s="130">
        <v>20</v>
      </c>
      <c r="C28" s="40"/>
      <c r="D28" s="41" t="s">
        <v>11</v>
      </c>
      <c r="E28" s="73"/>
      <c r="F28" s="70" t="s">
        <v>30</v>
      </c>
      <c r="G28" s="94"/>
      <c r="H28" s="48"/>
      <c r="I28" s="40"/>
      <c r="J28" s="91"/>
      <c r="K28" s="97"/>
      <c r="L28" s="41"/>
      <c r="M28" s="49"/>
      <c r="N28" s="50"/>
      <c r="O28" s="48"/>
      <c r="P28" s="46"/>
      <c r="Q28" s="48"/>
      <c r="S28" s="129" t="str">
        <f t="shared" si="0"/>
        <v>◯</v>
      </c>
    </row>
    <row r="29" spans="2:19" ht="20.100000000000001" customHeight="1">
      <c r="B29" s="130">
        <v>21</v>
      </c>
      <c r="C29" s="40"/>
      <c r="D29" s="41" t="s">
        <v>11</v>
      </c>
      <c r="E29" s="73"/>
      <c r="F29" s="70" t="s">
        <v>30</v>
      </c>
      <c r="G29" s="94"/>
      <c r="H29" s="48"/>
      <c r="I29" s="40"/>
      <c r="J29" s="91">
        <v>5</v>
      </c>
      <c r="K29" s="97" t="s">
        <v>35</v>
      </c>
      <c r="L29" s="41"/>
      <c r="M29" s="49"/>
      <c r="N29" s="50"/>
      <c r="O29" s="48"/>
      <c r="P29" s="46"/>
      <c r="Q29" s="48"/>
      <c r="S29" s="129" t="str">
        <f t="shared" si="0"/>
        <v>×</v>
      </c>
    </row>
    <row r="30" spans="2:19" ht="20.100000000000001" customHeight="1">
      <c r="B30" s="130">
        <v>22</v>
      </c>
      <c r="C30" s="40"/>
      <c r="D30" s="41" t="s">
        <v>11</v>
      </c>
      <c r="E30" s="73"/>
      <c r="F30" s="70" t="s">
        <v>30</v>
      </c>
      <c r="G30" s="94"/>
      <c r="H30" s="48"/>
      <c r="I30" s="40"/>
      <c r="J30" s="91">
        <v>5</v>
      </c>
      <c r="K30" s="97" t="s">
        <v>35</v>
      </c>
      <c r="L30" s="41"/>
      <c r="M30" s="49"/>
      <c r="N30" s="50"/>
      <c r="O30" s="48"/>
      <c r="P30" s="46"/>
      <c r="Q30" s="48"/>
      <c r="S30" s="129" t="str">
        <f t="shared" si="0"/>
        <v>×</v>
      </c>
    </row>
    <row r="31" spans="2:19" ht="20.100000000000001" customHeight="1">
      <c r="B31" s="130">
        <v>23</v>
      </c>
      <c r="C31" s="40"/>
      <c r="D31" s="41" t="s">
        <v>11</v>
      </c>
      <c r="E31" s="73"/>
      <c r="F31" s="70" t="s">
        <v>30</v>
      </c>
      <c r="G31" s="94"/>
      <c r="H31" s="48"/>
      <c r="I31" s="40"/>
      <c r="J31" s="91"/>
      <c r="K31" s="97"/>
      <c r="L31" s="41"/>
      <c r="M31" s="49"/>
      <c r="N31" s="50"/>
      <c r="O31" s="48"/>
      <c r="P31" s="46"/>
      <c r="Q31" s="48"/>
      <c r="S31" s="129" t="str">
        <f t="shared" si="0"/>
        <v>◯</v>
      </c>
    </row>
    <row r="32" spans="2:19" ht="20.100000000000001" customHeight="1">
      <c r="B32" s="130">
        <v>24</v>
      </c>
      <c r="C32" s="40"/>
      <c r="D32" s="41" t="s">
        <v>11</v>
      </c>
      <c r="E32" s="73"/>
      <c r="F32" s="70" t="s">
        <v>30</v>
      </c>
      <c r="G32" s="94"/>
      <c r="H32" s="48"/>
      <c r="I32" s="40"/>
      <c r="J32" s="91"/>
      <c r="K32" s="97"/>
      <c r="L32" s="41"/>
      <c r="M32" s="49"/>
      <c r="N32" s="50"/>
      <c r="O32" s="48"/>
      <c r="P32" s="46"/>
      <c r="Q32" s="48"/>
      <c r="S32" s="129" t="str">
        <f t="shared" si="0"/>
        <v>◯</v>
      </c>
    </row>
    <row r="33" spans="2:19" ht="20.100000000000001" customHeight="1">
      <c r="B33" s="130">
        <v>25</v>
      </c>
      <c r="C33" s="40"/>
      <c r="D33" s="41" t="s">
        <v>11</v>
      </c>
      <c r="E33" s="73"/>
      <c r="F33" s="70" t="s">
        <v>30</v>
      </c>
      <c r="G33" s="94"/>
      <c r="H33" s="48"/>
      <c r="I33" s="40"/>
      <c r="J33" s="91"/>
      <c r="K33" s="97"/>
      <c r="L33" s="41"/>
      <c r="M33" s="49"/>
      <c r="N33" s="50"/>
      <c r="O33" s="48"/>
      <c r="P33" s="46"/>
      <c r="Q33" s="48"/>
      <c r="S33" s="129" t="str">
        <f t="shared" si="0"/>
        <v>◯</v>
      </c>
    </row>
    <row r="34" spans="2:19" ht="20.100000000000001" customHeight="1">
      <c r="B34" s="130">
        <v>26</v>
      </c>
      <c r="C34" s="40"/>
      <c r="D34" s="41" t="s">
        <v>11</v>
      </c>
      <c r="E34" s="73"/>
      <c r="F34" s="70" t="s">
        <v>30</v>
      </c>
      <c r="G34" s="94"/>
      <c r="H34" s="48"/>
      <c r="I34" s="40"/>
      <c r="J34" s="91"/>
      <c r="K34" s="97"/>
      <c r="L34" s="41"/>
      <c r="M34" s="49"/>
      <c r="N34" s="50"/>
      <c r="O34" s="48"/>
      <c r="P34" s="46"/>
      <c r="Q34" s="48"/>
      <c r="S34" s="129" t="str">
        <f t="shared" si="0"/>
        <v>◯</v>
      </c>
    </row>
    <row r="35" spans="2:19" ht="20.100000000000001" customHeight="1">
      <c r="B35" s="130">
        <v>27</v>
      </c>
      <c r="C35" s="40"/>
      <c r="D35" s="41" t="s">
        <v>11</v>
      </c>
      <c r="E35" s="73"/>
      <c r="F35" s="70" t="s">
        <v>30</v>
      </c>
      <c r="G35" s="94"/>
      <c r="H35" s="48"/>
      <c r="I35" s="40"/>
      <c r="J35" s="91"/>
      <c r="K35" s="97"/>
      <c r="L35" s="41"/>
      <c r="M35" s="49"/>
      <c r="N35" s="50"/>
      <c r="O35" s="48"/>
      <c r="P35" s="46"/>
      <c r="Q35" s="48"/>
      <c r="S35" s="129" t="str">
        <f t="shared" si="0"/>
        <v>◯</v>
      </c>
    </row>
    <row r="36" spans="2:19" ht="20.100000000000001" customHeight="1">
      <c r="B36" s="130">
        <v>28</v>
      </c>
      <c r="C36" s="40"/>
      <c r="D36" s="41" t="s">
        <v>11</v>
      </c>
      <c r="E36" s="73"/>
      <c r="F36" s="70" t="s">
        <v>30</v>
      </c>
      <c r="G36" s="94"/>
      <c r="H36" s="48"/>
      <c r="I36" s="40"/>
      <c r="J36" s="91"/>
      <c r="K36" s="97"/>
      <c r="L36" s="41"/>
      <c r="M36" s="49"/>
      <c r="N36" s="50"/>
      <c r="O36" s="48"/>
      <c r="P36" s="46"/>
      <c r="Q36" s="48"/>
      <c r="S36" s="129" t="str">
        <f t="shared" si="0"/>
        <v>◯</v>
      </c>
    </row>
    <row r="37" spans="2:19" ht="20.100000000000001" customHeight="1">
      <c r="B37" s="130">
        <v>29</v>
      </c>
      <c r="C37" s="40"/>
      <c r="D37" s="41" t="s">
        <v>11</v>
      </c>
      <c r="E37" s="73"/>
      <c r="F37" s="70" t="s">
        <v>30</v>
      </c>
      <c r="G37" s="94"/>
      <c r="H37" s="48"/>
      <c r="I37" s="40"/>
      <c r="J37" s="91"/>
      <c r="K37" s="97"/>
      <c r="L37" s="41"/>
      <c r="M37" s="49"/>
      <c r="N37" s="50"/>
      <c r="O37" s="48"/>
      <c r="P37" s="46"/>
      <c r="Q37" s="48"/>
      <c r="S37" s="129" t="str">
        <f t="shared" si="0"/>
        <v>◯</v>
      </c>
    </row>
    <row r="38" spans="2:19" ht="20.100000000000001" customHeight="1">
      <c r="B38" s="130">
        <v>30</v>
      </c>
      <c r="C38" s="40"/>
      <c r="D38" s="41" t="s">
        <v>11</v>
      </c>
      <c r="E38" s="73"/>
      <c r="F38" s="70" t="s">
        <v>30</v>
      </c>
      <c r="G38" s="94"/>
      <c r="H38" s="48"/>
      <c r="I38" s="40"/>
      <c r="J38" s="91"/>
      <c r="K38" s="97"/>
      <c r="L38" s="41"/>
      <c r="M38" s="49"/>
      <c r="N38" s="50"/>
      <c r="O38" s="48"/>
      <c r="P38" s="46"/>
      <c r="Q38" s="48"/>
      <c r="S38" s="129" t="str">
        <f t="shared" si="0"/>
        <v>◯</v>
      </c>
    </row>
    <row r="39" spans="2:19" ht="21.75" thickBot="1">
      <c r="B39" s="130">
        <v>31</v>
      </c>
      <c r="C39" s="40"/>
      <c r="D39" s="41" t="s">
        <v>31</v>
      </c>
      <c r="E39" s="73"/>
      <c r="F39" s="70" t="s">
        <v>30</v>
      </c>
      <c r="G39" s="94"/>
      <c r="H39" s="48"/>
      <c r="I39" s="40"/>
      <c r="J39" s="92"/>
      <c r="K39" s="98"/>
      <c r="L39" s="41"/>
      <c r="M39" s="49"/>
      <c r="N39" s="50"/>
      <c r="O39" s="48"/>
      <c r="P39" s="46"/>
      <c r="Q39" s="48"/>
      <c r="S39" s="129" t="str">
        <f t="shared" si="0"/>
        <v>◯</v>
      </c>
    </row>
    <row r="40" spans="2:19" ht="14.1" customHeight="1">
      <c r="B40" s="57"/>
      <c r="C40" s="52"/>
      <c r="D40" s="52"/>
      <c r="E40" s="71"/>
      <c r="F40" s="54"/>
      <c r="G40" s="79"/>
      <c r="H40" s="52"/>
      <c r="I40" s="52"/>
      <c r="J40" s="52"/>
      <c r="K40" s="53"/>
      <c r="L40" s="52"/>
      <c r="M40" s="55"/>
      <c r="N40" s="56"/>
      <c r="O40" s="52"/>
      <c r="P40" s="53"/>
      <c r="Q40" s="52"/>
    </row>
    <row r="41" spans="2:19" s="5" customFormat="1" ht="18">
      <c r="B41" s="60" t="s">
        <v>13</v>
      </c>
      <c r="C41" s="61"/>
      <c r="D41" s="61"/>
      <c r="E41" s="71"/>
      <c r="F41" s="63"/>
      <c r="G41" s="79"/>
      <c r="H41" s="61"/>
      <c r="I41" s="61"/>
      <c r="J41" s="61"/>
      <c r="K41" s="62"/>
      <c r="L41" s="61"/>
      <c r="M41" s="64"/>
      <c r="N41" s="65"/>
      <c r="O41" s="61"/>
      <c r="P41" s="62"/>
      <c r="Q41" s="61"/>
      <c r="S41" s="96"/>
    </row>
    <row r="42" spans="2:19" s="5" customFormat="1" ht="18">
      <c r="B42" s="60" t="s">
        <v>60</v>
      </c>
      <c r="C42" s="61"/>
      <c r="D42" s="61"/>
      <c r="E42" s="71"/>
      <c r="F42" s="63"/>
      <c r="G42" s="79"/>
      <c r="H42" s="61"/>
      <c r="I42" s="61"/>
      <c r="J42" s="61"/>
      <c r="K42" s="62"/>
      <c r="L42" s="61"/>
      <c r="M42" s="64"/>
      <c r="N42" s="65"/>
      <c r="O42" s="61"/>
      <c r="P42" s="62"/>
      <c r="Q42" s="61"/>
      <c r="S42" s="96"/>
    </row>
    <row r="43" spans="2:19" s="5" customFormat="1" ht="18">
      <c r="B43" s="60"/>
      <c r="C43" s="61"/>
      <c r="D43" s="61"/>
      <c r="E43" s="71"/>
      <c r="F43" s="63"/>
      <c r="G43" s="79"/>
      <c r="H43" s="61"/>
      <c r="I43" s="61"/>
      <c r="J43" s="61"/>
      <c r="K43" s="62"/>
      <c r="L43" s="61"/>
      <c r="M43" s="64"/>
      <c r="N43" s="65"/>
      <c r="O43" s="61"/>
      <c r="P43" s="62"/>
      <c r="Q43" s="61"/>
      <c r="S43" s="96"/>
    </row>
    <row r="44" spans="2:19" s="5" customFormat="1" thickBot="1">
      <c r="B44" s="60"/>
      <c r="C44" s="61"/>
      <c r="D44" s="61"/>
      <c r="E44" s="71"/>
      <c r="F44" s="63"/>
      <c r="G44" s="79"/>
      <c r="H44" s="61"/>
      <c r="I44" s="61"/>
      <c r="J44" s="61"/>
      <c r="K44" s="62"/>
      <c r="L44" s="61"/>
      <c r="M44" s="64"/>
      <c r="N44" s="65"/>
      <c r="O44" s="61"/>
      <c r="P44" s="62"/>
      <c r="Q44" s="61"/>
      <c r="S44" s="96"/>
    </row>
    <row r="45" spans="2:19" ht="78.75" thickBot="1">
      <c r="B45" s="18" t="s">
        <v>22</v>
      </c>
      <c r="C45" s="6">
        <f>COUNTA(C9:C39)</f>
        <v>0</v>
      </c>
      <c r="D45" s="7"/>
      <c r="E45" s="75"/>
      <c r="F45" s="68"/>
      <c r="G45" s="81"/>
      <c r="H45" s="8">
        <f>COUNTIF(H9:H39, "&gt;0")</f>
        <v>0</v>
      </c>
      <c r="I45" t="s">
        <v>21</v>
      </c>
    </row>
    <row r="46" spans="2:19" ht="19.5" thickBot="1">
      <c r="C46" s="1"/>
      <c r="H46" s="9"/>
      <c r="S46" s="96" t="s">
        <v>10</v>
      </c>
    </row>
    <row r="47" spans="2:19" ht="30.75" thickBot="1">
      <c r="E47" s="76"/>
      <c r="F47" s="27"/>
      <c r="G47" s="82"/>
      <c r="H47" s="37">
        <f>SUM(H9:H39)</f>
        <v>0</v>
      </c>
      <c r="I47" s="37">
        <f t="shared" ref="I47:J47" si="1">SUM(I9:I39)</f>
        <v>0</v>
      </c>
      <c r="J47" s="37">
        <f t="shared" si="1"/>
        <v>337</v>
      </c>
      <c r="M47" s="35" t="s">
        <v>14</v>
      </c>
      <c r="N47" s="133" t="s">
        <v>19</v>
      </c>
      <c r="O47" s="179" t="s">
        <v>15</v>
      </c>
      <c r="P47" s="135" t="s">
        <v>18</v>
      </c>
      <c r="Q47" s="31" t="s">
        <v>16</v>
      </c>
      <c r="R47" s="30" t="s">
        <v>26</v>
      </c>
      <c r="S47" s="99" t="str">
        <f>IF(H47=(I47+J47),"◯","×")</f>
        <v>×</v>
      </c>
    </row>
    <row r="48" spans="2:19" ht="20.25" thickBot="1">
      <c r="C48" s="11"/>
      <c r="D48" s="12"/>
      <c r="E48" s="77"/>
      <c r="F48" s="11"/>
      <c r="G48" s="83"/>
      <c r="H48" s="34" t="s">
        <v>14</v>
      </c>
      <c r="I48" s="13" t="s">
        <v>15</v>
      </c>
      <c r="J48" s="26" t="s">
        <v>16</v>
      </c>
      <c r="M48" s="29"/>
      <c r="Q48" s="28"/>
    </row>
    <row r="49" spans="3:10" ht="33" customHeight="1" thickTop="1">
      <c r="C49" s="22"/>
      <c r="D49" s="23" t="s">
        <v>17</v>
      </c>
      <c r="E49" s="78"/>
      <c r="F49" s="69"/>
      <c r="G49" s="84"/>
      <c r="H49" s="20" t="e">
        <f>$H$47/$H$45</f>
        <v>#DIV/0!</v>
      </c>
      <c r="I49" s="17"/>
      <c r="J49" s="21" t="e">
        <f>$J$47/$H$45</f>
        <v>#DIV/0!</v>
      </c>
    </row>
    <row r="50" spans="3:10" ht="24">
      <c r="H50" s="33" t="s">
        <v>14</v>
      </c>
      <c r="I50" s="19"/>
      <c r="J50" s="25" t="s">
        <v>16</v>
      </c>
    </row>
    <row r="51" spans="3:10">
      <c r="H51" s="36" t="s">
        <v>24</v>
      </c>
      <c r="J51" s="24" t="s">
        <v>25</v>
      </c>
    </row>
  </sheetData>
  <mergeCells count="11">
    <mergeCell ref="S7:S8"/>
    <mergeCell ref="H2:O2"/>
    <mergeCell ref="O7:O8"/>
    <mergeCell ref="P7:P8"/>
    <mergeCell ref="Q7:Q8"/>
    <mergeCell ref="M8:N8"/>
    <mergeCell ref="B7:B8"/>
    <mergeCell ref="C7:D8"/>
    <mergeCell ref="E7:G8"/>
    <mergeCell ref="H7:K7"/>
    <mergeCell ref="L7:N7"/>
  </mergeCells>
  <phoneticPr fontId="2"/>
  <conditionalFormatting sqref="S9:S39">
    <cfRule type="containsText" dxfId="3" priority="1" operator="containsText" text="×">
      <formula>NOT(ISERROR(SEARCH("×",S9)))</formula>
    </cfRule>
  </conditionalFormatting>
  <pageMargins left="0.51181102362204722" right="0.31496062992125984" top="0.15748031496062992" bottom="0.15748031496062992" header="0.11811023622047245" footer="0.11811023622047245"/>
  <pageSetup paperSize="9"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8E2D-7837-40AA-98D9-E69C85B3DB11}">
  <dimension ref="B1:S51"/>
  <sheetViews>
    <sheetView view="pageBreakPreview" zoomScale="60" zoomScaleNormal="100" workbookViewId="0">
      <selection activeCell="H2" sqref="H2:O2"/>
    </sheetView>
  </sheetViews>
  <sheetFormatPr defaultRowHeight="18.75"/>
  <cols>
    <col min="1" max="1" width="1.875" customWidth="1"/>
    <col min="2" max="2" width="4.625" style="1" customWidth="1"/>
    <col min="3" max="3" width="4.625" customWidth="1"/>
    <col min="4" max="4" width="3.5" customWidth="1"/>
    <col min="5" max="5" width="3.75" style="74" customWidth="1"/>
    <col min="6" max="6" width="2.875" style="1" customWidth="1"/>
    <col min="7" max="7" width="4.375" style="80" customWidth="1"/>
    <col min="8" max="8" width="10.125" customWidth="1"/>
    <col min="9" max="9" width="9.875" customWidth="1"/>
    <col min="10" max="10" width="10.375" customWidth="1"/>
    <col min="11" max="11" width="11.625" style="2" customWidth="1"/>
    <col min="12" max="12" width="10.625" customWidth="1"/>
    <col min="13" max="13" width="8.125" style="16" customWidth="1"/>
    <col min="14" max="14" width="4.875" style="15" customWidth="1"/>
    <col min="15" max="15" width="12.875" customWidth="1"/>
    <col min="16" max="16" width="8.5" style="2" customWidth="1"/>
    <col min="17" max="17" width="7.75" customWidth="1"/>
    <col min="18" max="18" width="4.875" customWidth="1"/>
    <col min="19" max="19" width="8.125" style="96" customWidth="1"/>
  </cols>
  <sheetData>
    <row r="1" spans="2:19" ht="20.45" customHeight="1">
      <c r="B1" s="66" t="s">
        <v>49</v>
      </c>
      <c r="C1" s="52"/>
      <c r="D1" s="52"/>
      <c r="E1" s="71"/>
      <c r="F1" s="54"/>
      <c r="G1" s="79"/>
      <c r="H1" s="52"/>
      <c r="I1" s="52"/>
      <c r="J1" s="52"/>
      <c r="K1" s="53"/>
      <c r="L1" s="52"/>
      <c r="M1" s="55"/>
      <c r="N1" s="56"/>
      <c r="O1" s="52"/>
      <c r="P1" s="53"/>
      <c r="Q1" s="52"/>
    </row>
    <row r="2" spans="2:19" ht="24.6" customHeight="1">
      <c r="B2" s="54"/>
      <c r="C2" s="52"/>
      <c r="D2" s="52"/>
      <c r="E2" s="71"/>
      <c r="F2" s="54"/>
      <c r="G2" s="79"/>
      <c r="H2" s="212" t="s">
        <v>62</v>
      </c>
      <c r="I2" s="212"/>
      <c r="J2" s="212"/>
      <c r="K2" s="212"/>
      <c r="L2" s="212"/>
      <c r="M2" s="212"/>
      <c r="N2" s="212"/>
      <c r="O2" s="212"/>
      <c r="P2" s="53"/>
      <c r="Q2" s="52"/>
    </row>
    <row r="3" spans="2:19" ht="21.6" customHeight="1">
      <c r="B3" s="54"/>
      <c r="C3" s="52"/>
      <c r="D3" s="52"/>
      <c r="E3" s="71"/>
      <c r="F3" s="54"/>
      <c r="G3" s="79"/>
      <c r="H3" s="52"/>
      <c r="I3" s="52"/>
      <c r="J3" s="52"/>
      <c r="K3" s="53"/>
      <c r="L3" s="52"/>
      <c r="M3" s="67" t="s">
        <v>23</v>
      </c>
      <c r="N3" s="56"/>
      <c r="O3" s="180">
        <v>8</v>
      </c>
      <c r="P3" s="102">
        <v>5</v>
      </c>
      <c r="Q3" s="57" t="s">
        <v>0</v>
      </c>
    </row>
    <row r="4" spans="2:19" ht="23.1" customHeight="1">
      <c r="B4" s="54"/>
      <c r="C4" s="52"/>
      <c r="D4" s="52"/>
      <c r="E4" s="71"/>
      <c r="F4" s="54"/>
      <c r="G4" s="79"/>
      <c r="H4" s="52"/>
      <c r="I4" s="52"/>
      <c r="J4" s="52"/>
      <c r="K4" s="53"/>
      <c r="L4" s="52"/>
      <c r="M4" s="67" t="s">
        <v>51</v>
      </c>
      <c r="N4" s="195" t="str">
        <f>+'R8.4'!$N$4</f>
        <v>●●　組合</v>
      </c>
      <c r="O4" s="52"/>
      <c r="P4" s="52"/>
      <c r="Q4" s="52"/>
    </row>
    <row r="5" spans="2:19" ht="27" customHeight="1">
      <c r="B5" s="54"/>
      <c r="C5" s="52"/>
      <c r="D5" s="52"/>
      <c r="E5" s="71"/>
      <c r="F5" s="54"/>
      <c r="G5" s="79"/>
      <c r="H5" s="52"/>
      <c r="I5" s="52"/>
      <c r="J5" s="52"/>
      <c r="K5" s="53"/>
      <c r="L5" s="52"/>
      <c r="M5" s="67" t="s">
        <v>52</v>
      </c>
      <c r="N5" s="195" t="str">
        <f>+'R8.4'!$N$5</f>
        <v>●●　●●　　</v>
      </c>
      <c r="O5" s="52"/>
      <c r="P5" s="52"/>
      <c r="Q5" s="52"/>
    </row>
    <row r="6" spans="2:19" ht="27" customHeight="1">
      <c r="B6" s="54"/>
      <c r="C6" s="52"/>
      <c r="D6" s="52"/>
      <c r="E6" s="71"/>
      <c r="F6" s="54"/>
      <c r="G6" s="79"/>
      <c r="H6" s="52"/>
      <c r="I6" s="52"/>
      <c r="J6" s="52"/>
      <c r="K6" s="53"/>
      <c r="L6" s="52"/>
      <c r="M6" s="67" t="s">
        <v>30</v>
      </c>
      <c r="N6" s="57"/>
      <c r="O6" s="182"/>
      <c r="P6" s="182"/>
      <c r="Q6" s="182"/>
    </row>
    <row r="7" spans="2:19" ht="30.6" customHeight="1" thickBot="1">
      <c r="B7" s="217"/>
      <c r="C7" s="222" t="s">
        <v>1</v>
      </c>
      <c r="D7" s="223"/>
      <c r="E7" s="202" t="s">
        <v>28</v>
      </c>
      <c r="F7" s="203"/>
      <c r="G7" s="204"/>
      <c r="H7" s="208" t="s">
        <v>2</v>
      </c>
      <c r="I7" s="208"/>
      <c r="J7" s="209"/>
      <c r="K7" s="209"/>
      <c r="L7" s="202" t="s">
        <v>3</v>
      </c>
      <c r="M7" s="203"/>
      <c r="N7" s="204"/>
      <c r="O7" s="209" t="s">
        <v>4</v>
      </c>
      <c r="P7" s="217" t="s">
        <v>5</v>
      </c>
      <c r="Q7" s="217" t="s">
        <v>6</v>
      </c>
      <c r="R7" s="4"/>
      <c r="S7" s="219" t="s">
        <v>20</v>
      </c>
    </row>
    <row r="8" spans="2:19" s="1" customFormat="1" ht="33.6" customHeight="1">
      <c r="B8" s="218"/>
      <c r="C8" s="224"/>
      <c r="D8" s="225"/>
      <c r="E8" s="205"/>
      <c r="F8" s="206"/>
      <c r="G8" s="207"/>
      <c r="H8" s="38" t="s">
        <v>7</v>
      </c>
      <c r="I8" s="85" t="s">
        <v>32</v>
      </c>
      <c r="J8" s="88" t="s">
        <v>8</v>
      </c>
      <c r="K8" s="89" t="s">
        <v>59</v>
      </c>
      <c r="L8" s="39" t="s">
        <v>50</v>
      </c>
      <c r="M8" s="205" t="s">
        <v>61</v>
      </c>
      <c r="N8" s="207"/>
      <c r="O8" s="226"/>
      <c r="P8" s="218"/>
      <c r="Q8" s="218"/>
      <c r="S8" s="219"/>
    </row>
    <row r="9" spans="2:19" ht="20.100000000000001" customHeight="1">
      <c r="B9" s="130">
        <v>1</v>
      </c>
      <c r="C9" s="40"/>
      <c r="D9" s="41" t="s">
        <v>11</v>
      </c>
      <c r="E9" s="72"/>
      <c r="F9" s="70" t="s">
        <v>30</v>
      </c>
      <c r="G9" s="93"/>
      <c r="H9" s="43"/>
      <c r="I9" s="86"/>
      <c r="J9" s="90"/>
      <c r="K9" s="97"/>
      <c r="L9" s="42"/>
      <c r="M9" s="44"/>
      <c r="N9" s="45"/>
      <c r="O9" s="43"/>
      <c r="P9" s="46"/>
      <c r="Q9" s="48"/>
      <c r="S9" s="129" t="str">
        <f>IF(H9=(I9+J9),"◯","×")</f>
        <v>◯</v>
      </c>
    </row>
    <row r="10" spans="2:19" ht="23.45" customHeight="1">
      <c r="B10" s="130">
        <v>2</v>
      </c>
      <c r="C10" s="40"/>
      <c r="D10" s="41" t="s">
        <v>11</v>
      </c>
      <c r="E10" s="73"/>
      <c r="F10" s="70" t="s">
        <v>30</v>
      </c>
      <c r="G10" s="94"/>
      <c r="H10" s="47"/>
      <c r="I10" s="87"/>
      <c r="J10" s="90"/>
      <c r="K10" s="97"/>
      <c r="L10" s="41"/>
      <c r="M10" s="49"/>
      <c r="N10" s="50"/>
      <c r="O10" s="51"/>
      <c r="P10" s="46"/>
      <c r="Q10" s="48"/>
      <c r="S10" s="183" t="str">
        <f>IF(H10=(I10+J10),"◯","×")</f>
        <v>◯</v>
      </c>
    </row>
    <row r="11" spans="2:19" ht="20.100000000000001" customHeight="1">
      <c r="B11" s="130">
        <v>3</v>
      </c>
      <c r="C11" s="40"/>
      <c r="D11" s="41" t="s">
        <v>11</v>
      </c>
      <c r="E11" s="73"/>
      <c r="F11" s="70" t="s">
        <v>30</v>
      </c>
      <c r="G11" s="94"/>
      <c r="H11" s="48"/>
      <c r="I11" s="40"/>
      <c r="J11" s="91"/>
      <c r="K11" s="97"/>
      <c r="L11" s="41"/>
      <c r="M11" s="49"/>
      <c r="N11" s="50"/>
      <c r="O11" s="51"/>
      <c r="P11" s="46"/>
      <c r="Q11" s="48"/>
      <c r="S11" s="129" t="str">
        <f t="shared" ref="S11:S39" si="0">IF(H11=(I11+J11),"◯","×")</f>
        <v>◯</v>
      </c>
    </row>
    <row r="12" spans="2:19" ht="20.100000000000001" customHeight="1">
      <c r="B12" s="130">
        <v>4</v>
      </c>
      <c r="C12" s="40"/>
      <c r="D12" s="41" t="s">
        <v>11</v>
      </c>
      <c r="E12" s="73"/>
      <c r="F12" s="70" t="s">
        <v>30</v>
      </c>
      <c r="G12" s="94"/>
      <c r="H12" s="48"/>
      <c r="I12" s="40"/>
      <c r="J12" s="91"/>
      <c r="K12" s="97"/>
      <c r="L12" s="41"/>
      <c r="M12" s="49"/>
      <c r="N12" s="50"/>
      <c r="O12" s="48"/>
      <c r="P12" s="46"/>
      <c r="Q12" s="48"/>
      <c r="S12" s="129" t="str">
        <f t="shared" si="0"/>
        <v>◯</v>
      </c>
    </row>
    <row r="13" spans="2:19" ht="20.100000000000001" customHeight="1">
      <c r="B13" s="130">
        <v>5</v>
      </c>
      <c r="C13" s="40"/>
      <c r="D13" s="41" t="s">
        <v>11</v>
      </c>
      <c r="E13" s="73"/>
      <c r="F13" s="70" t="s">
        <v>30</v>
      </c>
      <c r="G13" s="94"/>
      <c r="H13" s="48"/>
      <c r="I13" s="40"/>
      <c r="J13" s="91"/>
      <c r="K13" s="97"/>
      <c r="L13" s="41"/>
      <c r="M13" s="49"/>
      <c r="N13" s="50"/>
      <c r="O13" s="48"/>
      <c r="P13" s="46"/>
      <c r="Q13" s="48"/>
      <c r="S13" s="129" t="str">
        <f t="shared" si="0"/>
        <v>◯</v>
      </c>
    </row>
    <row r="14" spans="2:19" ht="20.100000000000001" customHeight="1">
      <c r="B14" s="130">
        <v>6</v>
      </c>
      <c r="C14" s="40"/>
      <c r="D14" s="41" t="s">
        <v>11</v>
      </c>
      <c r="E14" s="73"/>
      <c r="F14" s="70" t="s">
        <v>30</v>
      </c>
      <c r="G14" s="94"/>
      <c r="H14" s="48"/>
      <c r="I14" s="40"/>
      <c r="J14" s="91"/>
      <c r="K14" s="97"/>
      <c r="L14" s="41"/>
      <c r="M14" s="49"/>
      <c r="N14" s="50"/>
      <c r="O14" s="48"/>
      <c r="P14" s="46"/>
      <c r="Q14" s="48"/>
      <c r="S14" s="129" t="str">
        <f t="shared" si="0"/>
        <v>◯</v>
      </c>
    </row>
    <row r="15" spans="2:19" ht="20.100000000000001" customHeight="1">
      <c r="B15" s="130">
        <v>7</v>
      </c>
      <c r="C15" s="40"/>
      <c r="D15" s="41" t="s">
        <v>11</v>
      </c>
      <c r="E15" s="73"/>
      <c r="F15" s="70" t="s">
        <v>30</v>
      </c>
      <c r="G15" s="94"/>
      <c r="H15" s="48"/>
      <c r="I15" s="40"/>
      <c r="J15" s="91"/>
      <c r="K15" s="97"/>
      <c r="L15" s="41"/>
      <c r="M15" s="49"/>
      <c r="N15" s="50"/>
      <c r="O15" s="51"/>
      <c r="P15" s="46"/>
      <c r="Q15" s="48"/>
      <c r="S15" s="129" t="str">
        <f t="shared" si="0"/>
        <v>◯</v>
      </c>
    </row>
    <row r="16" spans="2:19" ht="20.100000000000001" customHeight="1">
      <c r="B16" s="130">
        <v>8</v>
      </c>
      <c r="C16" s="40"/>
      <c r="D16" s="41" t="s">
        <v>11</v>
      </c>
      <c r="E16" s="73"/>
      <c r="F16" s="70" t="s">
        <v>30</v>
      </c>
      <c r="G16" s="94"/>
      <c r="H16" s="48"/>
      <c r="I16" s="40"/>
      <c r="J16" s="91"/>
      <c r="K16" s="97"/>
      <c r="L16" s="41"/>
      <c r="M16" s="49"/>
      <c r="N16" s="50"/>
      <c r="O16" s="51"/>
      <c r="P16" s="46"/>
      <c r="Q16" s="48"/>
      <c r="S16" s="129" t="str">
        <f t="shared" si="0"/>
        <v>◯</v>
      </c>
    </row>
    <row r="17" spans="2:19" ht="20.100000000000001" customHeight="1">
      <c r="B17" s="130">
        <v>9</v>
      </c>
      <c r="C17" s="40"/>
      <c r="D17" s="41" t="s">
        <v>11</v>
      </c>
      <c r="E17" s="73"/>
      <c r="F17" s="70" t="s">
        <v>30</v>
      </c>
      <c r="G17" s="94"/>
      <c r="H17" s="48"/>
      <c r="I17" s="40"/>
      <c r="J17" s="91"/>
      <c r="K17" s="97"/>
      <c r="L17" s="41"/>
      <c r="M17" s="49"/>
      <c r="N17" s="50"/>
      <c r="O17" s="59"/>
      <c r="P17" s="46"/>
      <c r="Q17" s="48"/>
      <c r="S17" s="129" t="str">
        <f t="shared" si="0"/>
        <v>◯</v>
      </c>
    </row>
    <row r="18" spans="2:19" ht="20.100000000000001" customHeight="1">
      <c r="B18" s="130">
        <v>10</v>
      </c>
      <c r="C18" s="40"/>
      <c r="D18" s="41" t="s">
        <v>11</v>
      </c>
      <c r="E18" s="73"/>
      <c r="F18" s="70" t="s">
        <v>30</v>
      </c>
      <c r="G18" s="94"/>
      <c r="H18" s="48"/>
      <c r="I18" s="40"/>
      <c r="J18" s="91"/>
      <c r="K18" s="97"/>
      <c r="L18" s="41"/>
      <c r="M18" s="49"/>
      <c r="N18" s="50"/>
      <c r="O18" s="48"/>
      <c r="P18" s="46"/>
      <c r="Q18" s="48"/>
      <c r="S18" s="129" t="str">
        <f t="shared" si="0"/>
        <v>◯</v>
      </c>
    </row>
    <row r="19" spans="2:19" ht="20.100000000000001" customHeight="1">
      <c r="B19" s="130">
        <v>11</v>
      </c>
      <c r="C19" s="40"/>
      <c r="D19" s="41" t="s">
        <v>11</v>
      </c>
      <c r="E19" s="73"/>
      <c r="F19" s="70" t="s">
        <v>30</v>
      </c>
      <c r="G19" s="94"/>
      <c r="H19" s="48"/>
      <c r="I19" s="40"/>
      <c r="J19" s="91"/>
      <c r="K19" s="97"/>
      <c r="L19" s="41"/>
      <c r="M19" s="49"/>
      <c r="N19" s="50"/>
      <c r="O19" s="51"/>
      <c r="P19" s="46"/>
      <c r="Q19" s="48"/>
      <c r="S19" s="129" t="str">
        <f t="shared" si="0"/>
        <v>◯</v>
      </c>
    </row>
    <row r="20" spans="2:19" ht="20.100000000000001" customHeight="1">
      <c r="B20" s="130">
        <v>12</v>
      </c>
      <c r="C20" s="40"/>
      <c r="D20" s="41" t="s">
        <v>11</v>
      </c>
      <c r="E20" s="73"/>
      <c r="F20" s="70" t="s">
        <v>30</v>
      </c>
      <c r="G20" s="94"/>
      <c r="H20" s="48"/>
      <c r="I20" s="40"/>
      <c r="J20" s="91"/>
      <c r="K20" s="97"/>
      <c r="L20" s="41"/>
      <c r="M20" s="49"/>
      <c r="N20" s="50"/>
      <c r="O20" s="48"/>
      <c r="P20" s="46"/>
      <c r="Q20" s="48"/>
      <c r="S20" s="129" t="str">
        <f t="shared" si="0"/>
        <v>◯</v>
      </c>
    </row>
    <row r="21" spans="2:19" ht="20.100000000000001" customHeight="1">
      <c r="B21" s="130">
        <v>13</v>
      </c>
      <c r="C21" s="40"/>
      <c r="D21" s="41" t="s">
        <v>11</v>
      </c>
      <c r="E21" s="73"/>
      <c r="F21" s="70" t="s">
        <v>30</v>
      </c>
      <c r="G21" s="94"/>
      <c r="H21" s="48"/>
      <c r="I21" s="40"/>
      <c r="J21" s="91"/>
      <c r="K21" s="97"/>
      <c r="L21" s="41"/>
      <c r="M21" s="49"/>
      <c r="N21" s="50"/>
      <c r="O21" s="48"/>
      <c r="P21" s="46"/>
      <c r="Q21" s="48"/>
      <c r="S21" s="129" t="str">
        <f t="shared" si="0"/>
        <v>◯</v>
      </c>
    </row>
    <row r="22" spans="2:19" ht="20.100000000000001" customHeight="1">
      <c r="B22" s="130">
        <v>14</v>
      </c>
      <c r="C22" s="40"/>
      <c r="D22" s="41" t="s">
        <v>11</v>
      </c>
      <c r="E22" s="73"/>
      <c r="F22" s="70" t="s">
        <v>30</v>
      </c>
      <c r="G22" s="94"/>
      <c r="H22" s="48"/>
      <c r="I22" s="40"/>
      <c r="J22" s="91"/>
      <c r="K22" s="97"/>
      <c r="L22" s="41"/>
      <c r="M22" s="49"/>
      <c r="N22" s="50"/>
      <c r="O22" s="48"/>
      <c r="P22" s="46"/>
      <c r="Q22" s="48"/>
      <c r="S22" s="129" t="str">
        <f t="shared" si="0"/>
        <v>◯</v>
      </c>
    </row>
    <row r="23" spans="2:19" ht="20.100000000000001" customHeight="1">
      <c r="B23" s="130">
        <v>15</v>
      </c>
      <c r="C23" s="40"/>
      <c r="D23" s="41" t="s">
        <v>11</v>
      </c>
      <c r="E23" s="73"/>
      <c r="F23" s="70" t="s">
        <v>30</v>
      </c>
      <c r="G23" s="94"/>
      <c r="H23" s="48"/>
      <c r="I23" s="40"/>
      <c r="J23" s="91"/>
      <c r="K23" s="97"/>
      <c r="L23" s="41"/>
      <c r="M23" s="49"/>
      <c r="N23" s="50"/>
      <c r="O23" s="48"/>
      <c r="P23" s="46"/>
      <c r="Q23" s="48"/>
      <c r="S23" s="129" t="str">
        <f t="shared" si="0"/>
        <v>◯</v>
      </c>
    </row>
    <row r="24" spans="2:19" ht="20.100000000000001" customHeight="1">
      <c r="B24" s="130">
        <v>16</v>
      </c>
      <c r="C24" s="40"/>
      <c r="D24" s="41" t="s">
        <v>11</v>
      </c>
      <c r="E24" s="73"/>
      <c r="F24" s="70" t="s">
        <v>30</v>
      </c>
      <c r="G24" s="94"/>
      <c r="H24" s="48"/>
      <c r="I24" s="40"/>
      <c r="J24" s="91"/>
      <c r="K24" s="97"/>
      <c r="L24" s="41"/>
      <c r="M24" s="49"/>
      <c r="N24" s="50"/>
      <c r="O24" s="48"/>
      <c r="P24" s="46"/>
      <c r="Q24" s="48"/>
      <c r="S24" s="129" t="str">
        <f t="shared" si="0"/>
        <v>◯</v>
      </c>
    </row>
    <row r="25" spans="2:19" ht="20.100000000000001" customHeight="1">
      <c r="B25" s="130">
        <v>17</v>
      </c>
      <c r="C25" s="40"/>
      <c r="D25" s="41" t="s">
        <v>11</v>
      </c>
      <c r="E25" s="73"/>
      <c r="F25" s="70" t="s">
        <v>30</v>
      </c>
      <c r="G25" s="94"/>
      <c r="H25" s="48"/>
      <c r="I25" s="40"/>
      <c r="J25" s="91"/>
      <c r="K25" s="97"/>
      <c r="L25" s="41"/>
      <c r="M25" s="49"/>
      <c r="N25" s="50"/>
      <c r="O25" s="48"/>
      <c r="P25" s="46"/>
      <c r="Q25" s="48"/>
      <c r="S25" s="129" t="str">
        <f t="shared" si="0"/>
        <v>◯</v>
      </c>
    </row>
    <row r="26" spans="2:19" ht="20.100000000000001" customHeight="1">
      <c r="B26" s="130">
        <v>18</v>
      </c>
      <c r="C26" s="40"/>
      <c r="D26" s="41" t="s">
        <v>11</v>
      </c>
      <c r="E26" s="73"/>
      <c r="F26" s="70" t="s">
        <v>30</v>
      </c>
      <c r="G26" s="94"/>
      <c r="H26" s="48"/>
      <c r="I26" s="40"/>
      <c r="J26" s="91"/>
      <c r="K26" s="97"/>
      <c r="L26" s="41"/>
      <c r="M26" s="49"/>
      <c r="N26" s="50"/>
      <c r="O26" s="48"/>
      <c r="P26" s="46"/>
      <c r="Q26" s="48"/>
      <c r="S26" s="129" t="str">
        <f t="shared" si="0"/>
        <v>◯</v>
      </c>
    </row>
    <row r="27" spans="2:19" ht="20.100000000000001" customHeight="1">
      <c r="B27" s="130">
        <v>19</v>
      </c>
      <c r="C27" s="40"/>
      <c r="D27" s="41" t="s">
        <v>11</v>
      </c>
      <c r="E27" s="73"/>
      <c r="F27" s="70" t="s">
        <v>30</v>
      </c>
      <c r="G27" s="94"/>
      <c r="H27" s="48"/>
      <c r="I27" s="40"/>
      <c r="J27" s="91"/>
      <c r="K27" s="97"/>
      <c r="L27" s="41"/>
      <c r="M27" s="49"/>
      <c r="N27" s="50"/>
      <c r="O27" s="48"/>
      <c r="P27" s="46"/>
      <c r="Q27" s="48"/>
      <c r="S27" s="129" t="str">
        <f t="shared" si="0"/>
        <v>◯</v>
      </c>
    </row>
    <row r="28" spans="2:19" ht="20.100000000000001" customHeight="1">
      <c r="B28" s="130">
        <v>20</v>
      </c>
      <c r="C28" s="40"/>
      <c r="D28" s="41" t="s">
        <v>11</v>
      </c>
      <c r="E28" s="73"/>
      <c r="F28" s="70" t="s">
        <v>30</v>
      </c>
      <c r="G28" s="94"/>
      <c r="H28" s="48"/>
      <c r="I28" s="40"/>
      <c r="J28" s="91"/>
      <c r="K28" s="97"/>
      <c r="L28" s="41"/>
      <c r="M28" s="49"/>
      <c r="N28" s="50"/>
      <c r="O28" s="48"/>
      <c r="P28" s="46"/>
      <c r="Q28" s="48"/>
      <c r="S28" s="129" t="str">
        <f t="shared" si="0"/>
        <v>◯</v>
      </c>
    </row>
    <row r="29" spans="2:19" ht="20.100000000000001" customHeight="1">
      <c r="B29" s="130">
        <v>21</v>
      </c>
      <c r="C29" s="40"/>
      <c r="D29" s="41" t="s">
        <v>11</v>
      </c>
      <c r="E29" s="73"/>
      <c r="F29" s="70" t="s">
        <v>30</v>
      </c>
      <c r="G29" s="94"/>
      <c r="H29" s="48"/>
      <c r="I29" s="40"/>
      <c r="J29" s="91"/>
      <c r="K29" s="97"/>
      <c r="L29" s="41"/>
      <c r="M29" s="49"/>
      <c r="N29" s="50"/>
      <c r="O29" s="48"/>
      <c r="P29" s="46"/>
      <c r="Q29" s="48"/>
      <c r="S29" s="129" t="str">
        <f t="shared" si="0"/>
        <v>◯</v>
      </c>
    </row>
    <row r="30" spans="2:19" ht="20.100000000000001" customHeight="1">
      <c r="B30" s="130">
        <v>22</v>
      </c>
      <c r="C30" s="40"/>
      <c r="D30" s="41" t="s">
        <v>11</v>
      </c>
      <c r="E30" s="73"/>
      <c r="F30" s="70" t="s">
        <v>30</v>
      </c>
      <c r="G30" s="94"/>
      <c r="H30" s="48"/>
      <c r="I30" s="40"/>
      <c r="J30" s="91"/>
      <c r="K30" s="97"/>
      <c r="L30" s="41"/>
      <c r="M30" s="49"/>
      <c r="N30" s="50"/>
      <c r="O30" s="48"/>
      <c r="P30" s="46"/>
      <c r="Q30" s="48"/>
      <c r="S30" s="129" t="str">
        <f t="shared" si="0"/>
        <v>◯</v>
      </c>
    </row>
    <row r="31" spans="2:19" ht="20.100000000000001" customHeight="1">
      <c r="B31" s="130">
        <v>23</v>
      </c>
      <c r="C31" s="40"/>
      <c r="D31" s="41" t="s">
        <v>11</v>
      </c>
      <c r="E31" s="73"/>
      <c r="F31" s="70" t="s">
        <v>30</v>
      </c>
      <c r="G31" s="94"/>
      <c r="H31" s="48"/>
      <c r="I31" s="40"/>
      <c r="J31" s="91"/>
      <c r="K31" s="97"/>
      <c r="L31" s="41"/>
      <c r="M31" s="49"/>
      <c r="N31" s="50"/>
      <c r="O31" s="48"/>
      <c r="P31" s="46"/>
      <c r="Q31" s="48"/>
      <c r="S31" s="129" t="str">
        <f t="shared" si="0"/>
        <v>◯</v>
      </c>
    </row>
    <row r="32" spans="2:19" ht="20.100000000000001" customHeight="1">
      <c r="B32" s="130">
        <v>24</v>
      </c>
      <c r="C32" s="40"/>
      <c r="D32" s="41" t="s">
        <v>11</v>
      </c>
      <c r="E32" s="73"/>
      <c r="F32" s="70" t="s">
        <v>30</v>
      </c>
      <c r="G32" s="94"/>
      <c r="H32" s="48"/>
      <c r="I32" s="40"/>
      <c r="J32" s="91"/>
      <c r="K32" s="97"/>
      <c r="L32" s="41"/>
      <c r="M32" s="49"/>
      <c r="N32" s="50"/>
      <c r="O32" s="48"/>
      <c r="P32" s="46"/>
      <c r="Q32" s="48"/>
      <c r="S32" s="129" t="str">
        <f t="shared" si="0"/>
        <v>◯</v>
      </c>
    </row>
    <row r="33" spans="2:19" ht="20.100000000000001" customHeight="1">
      <c r="B33" s="130">
        <v>25</v>
      </c>
      <c r="C33" s="40"/>
      <c r="D33" s="41" t="s">
        <v>11</v>
      </c>
      <c r="E33" s="73"/>
      <c r="F33" s="70" t="s">
        <v>30</v>
      </c>
      <c r="G33" s="94"/>
      <c r="H33" s="48"/>
      <c r="I33" s="40"/>
      <c r="J33" s="91"/>
      <c r="K33" s="97"/>
      <c r="L33" s="41"/>
      <c r="M33" s="49"/>
      <c r="N33" s="50"/>
      <c r="O33" s="48"/>
      <c r="P33" s="46"/>
      <c r="Q33" s="48"/>
      <c r="S33" s="129" t="str">
        <f t="shared" si="0"/>
        <v>◯</v>
      </c>
    </row>
    <row r="34" spans="2:19" ht="20.100000000000001" customHeight="1">
      <c r="B34" s="130">
        <v>26</v>
      </c>
      <c r="C34" s="40"/>
      <c r="D34" s="41" t="s">
        <v>11</v>
      </c>
      <c r="E34" s="73"/>
      <c r="F34" s="70" t="s">
        <v>30</v>
      </c>
      <c r="G34" s="94"/>
      <c r="H34" s="48"/>
      <c r="I34" s="40"/>
      <c r="J34" s="91"/>
      <c r="K34" s="97"/>
      <c r="L34" s="41"/>
      <c r="M34" s="49"/>
      <c r="N34" s="50"/>
      <c r="O34" s="48"/>
      <c r="P34" s="46"/>
      <c r="Q34" s="48"/>
      <c r="S34" s="129" t="str">
        <f t="shared" si="0"/>
        <v>◯</v>
      </c>
    </row>
    <row r="35" spans="2:19" ht="20.100000000000001" customHeight="1">
      <c r="B35" s="130">
        <v>27</v>
      </c>
      <c r="C35" s="40"/>
      <c r="D35" s="41" t="s">
        <v>11</v>
      </c>
      <c r="E35" s="73"/>
      <c r="F35" s="70" t="s">
        <v>30</v>
      </c>
      <c r="G35" s="94"/>
      <c r="H35" s="48"/>
      <c r="I35" s="40"/>
      <c r="J35" s="91"/>
      <c r="K35" s="97"/>
      <c r="L35" s="41"/>
      <c r="M35" s="49"/>
      <c r="N35" s="50"/>
      <c r="O35" s="48"/>
      <c r="P35" s="46"/>
      <c r="Q35" s="48"/>
      <c r="S35" s="129" t="str">
        <f t="shared" si="0"/>
        <v>◯</v>
      </c>
    </row>
    <row r="36" spans="2:19" ht="20.100000000000001" customHeight="1">
      <c r="B36" s="130">
        <v>28</v>
      </c>
      <c r="C36" s="40"/>
      <c r="D36" s="41" t="s">
        <v>11</v>
      </c>
      <c r="E36" s="73"/>
      <c r="F36" s="70" t="s">
        <v>30</v>
      </c>
      <c r="G36" s="94"/>
      <c r="H36" s="48"/>
      <c r="I36" s="40"/>
      <c r="J36" s="91"/>
      <c r="K36" s="97"/>
      <c r="L36" s="41"/>
      <c r="M36" s="49"/>
      <c r="N36" s="50"/>
      <c r="O36" s="48"/>
      <c r="P36" s="46"/>
      <c r="Q36" s="48"/>
      <c r="S36" s="129" t="str">
        <f t="shared" si="0"/>
        <v>◯</v>
      </c>
    </row>
    <row r="37" spans="2:19" ht="20.100000000000001" customHeight="1">
      <c r="B37" s="130">
        <v>29</v>
      </c>
      <c r="C37" s="40"/>
      <c r="D37" s="41" t="s">
        <v>11</v>
      </c>
      <c r="E37" s="73"/>
      <c r="F37" s="70" t="s">
        <v>30</v>
      </c>
      <c r="G37" s="94"/>
      <c r="H37" s="48"/>
      <c r="I37" s="40"/>
      <c r="J37" s="91"/>
      <c r="K37" s="97"/>
      <c r="L37" s="41"/>
      <c r="M37" s="49"/>
      <c r="N37" s="50"/>
      <c r="O37" s="48"/>
      <c r="P37" s="46"/>
      <c r="Q37" s="48"/>
      <c r="S37" s="129" t="str">
        <f t="shared" si="0"/>
        <v>◯</v>
      </c>
    </row>
    <row r="38" spans="2:19" ht="20.100000000000001" customHeight="1">
      <c r="B38" s="130">
        <v>30</v>
      </c>
      <c r="C38" s="40"/>
      <c r="D38" s="41" t="s">
        <v>11</v>
      </c>
      <c r="E38" s="73"/>
      <c r="F38" s="70" t="s">
        <v>30</v>
      </c>
      <c r="G38" s="94"/>
      <c r="H38" s="48"/>
      <c r="I38" s="40"/>
      <c r="J38" s="91"/>
      <c r="K38" s="97"/>
      <c r="L38" s="41"/>
      <c r="M38" s="49"/>
      <c r="N38" s="50"/>
      <c r="O38" s="48"/>
      <c r="P38" s="46"/>
      <c r="Q38" s="48"/>
      <c r="S38" s="129" t="str">
        <f t="shared" si="0"/>
        <v>◯</v>
      </c>
    </row>
    <row r="39" spans="2:19" ht="21.75" thickBot="1">
      <c r="B39" s="130">
        <v>31</v>
      </c>
      <c r="C39" s="40"/>
      <c r="D39" s="41" t="s">
        <v>31</v>
      </c>
      <c r="E39" s="73"/>
      <c r="F39" s="70" t="s">
        <v>30</v>
      </c>
      <c r="G39" s="94"/>
      <c r="H39" s="48"/>
      <c r="I39" s="40"/>
      <c r="J39" s="92"/>
      <c r="K39" s="98"/>
      <c r="L39" s="41"/>
      <c r="M39" s="49"/>
      <c r="N39" s="50"/>
      <c r="O39" s="48"/>
      <c r="P39" s="46"/>
      <c r="Q39" s="48"/>
      <c r="S39" s="129" t="str">
        <f t="shared" si="0"/>
        <v>◯</v>
      </c>
    </row>
    <row r="40" spans="2:19" ht="14.1" customHeight="1">
      <c r="B40" s="57"/>
      <c r="C40" s="52"/>
      <c r="D40" s="52"/>
      <c r="E40" s="71"/>
      <c r="F40" s="54"/>
      <c r="G40" s="79"/>
      <c r="H40" s="52"/>
      <c r="I40" s="52"/>
      <c r="J40" s="52"/>
      <c r="K40" s="53"/>
      <c r="L40" s="52"/>
      <c r="M40" s="55"/>
      <c r="N40" s="56"/>
      <c r="O40" s="52"/>
      <c r="P40" s="53"/>
      <c r="Q40" s="52"/>
    </row>
    <row r="41" spans="2:19" s="5" customFormat="1" ht="18">
      <c r="B41" s="60" t="s">
        <v>13</v>
      </c>
      <c r="C41" s="61"/>
      <c r="D41" s="61"/>
      <c r="E41" s="71"/>
      <c r="F41" s="63"/>
      <c r="G41" s="79"/>
      <c r="H41" s="61"/>
      <c r="I41" s="61"/>
      <c r="J41" s="61"/>
      <c r="K41" s="62"/>
      <c r="L41" s="61"/>
      <c r="M41" s="64"/>
      <c r="N41" s="65"/>
      <c r="O41" s="61"/>
      <c r="P41" s="62"/>
      <c r="Q41" s="61"/>
      <c r="S41" s="96"/>
    </row>
    <row r="42" spans="2:19" s="5" customFormat="1" ht="18">
      <c r="B42" s="60" t="s">
        <v>60</v>
      </c>
      <c r="C42" s="61"/>
      <c r="D42" s="61"/>
      <c r="E42" s="71"/>
      <c r="F42" s="63"/>
      <c r="G42" s="79"/>
      <c r="H42" s="61"/>
      <c r="I42" s="61"/>
      <c r="J42" s="61"/>
      <c r="K42" s="62"/>
      <c r="L42" s="61"/>
      <c r="M42" s="64"/>
      <c r="N42" s="65"/>
      <c r="O42" s="61"/>
      <c r="P42" s="62"/>
      <c r="Q42" s="61"/>
      <c r="S42" s="96"/>
    </row>
    <row r="43" spans="2:19" s="5" customFormat="1" ht="18">
      <c r="B43" s="60"/>
      <c r="C43" s="61"/>
      <c r="D43" s="61"/>
      <c r="E43" s="71"/>
      <c r="F43" s="63"/>
      <c r="G43" s="79"/>
      <c r="H43" s="61"/>
      <c r="I43" s="61"/>
      <c r="J43" s="61"/>
      <c r="K43" s="62"/>
      <c r="L43" s="61"/>
      <c r="M43" s="64"/>
      <c r="N43" s="65"/>
      <c r="O43" s="61"/>
      <c r="P43" s="62"/>
      <c r="Q43" s="61"/>
      <c r="S43" s="96"/>
    </row>
    <row r="44" spans="2:19" s="5" customFormat="1" thickBot="1">
      <c r="B44" s="60"/>
      <c r="C44" s="61"/>
      <c r="D44" s="61"/>
      <c r="E44" s="71"/>
      <c r="F44" s="63"/>
      <c r="G44" s="79"/>
      <c r="H44" s="61"/>
      <c r="I44" s="61"/>
      <c r="J44" s="61"/>
      <c r="K44" s="62"/>
      <c r="L44" s="61"/>
      <c r="M44" s="64"/>
      <c r="N44" s="65"/>
      <c r="O44" s="61"/>
      <c r="P44" s="62"/>
      <c r="Q44" s="61"/>
      <c r="S44" s="96"/>
    </row>
    <row r="45" spans="2:19" ht="78.75" thickBot="1">
      <c r="B45" s="18" t="s">
        <v>22</v>
      </c>
      <c r="C45" s="6">
        <f>COUNTA(C9:C39)</f>
        <v>0</v>
      </c>
      <c r="D45" s="7"/>
      <c r="E45" s="75"/>
      <c r="F45" s="68"/>
      <c r="G45" s="81"/>
      <c r="H45" s="8">
        <f>COUNTIF(H9:H39, "&gt;0")</f>
        <v>0</v>
      </c>
      <c r="I45" t="s">
        <v>21</v>
      </c>
    </row>
    <row r="46" spans="2:19" ht="19.5" thickBot="1">
      <c r="C46" s="1"/>
      <c r="H46" s="9"/>
      <c r="S46" s="96" t="s">
        <v>10</v>
      </c>
    </row>
    <row r="47" spans="2:19" ht="30.75" thickBot="1">
      <c r="E47" s="76"/>
      <c r="F47" s="27"/>
      <c r="G47" s="82"/>
      <c r="H47" s="37">
        <f>SUM(H9:H39)</f>
        <v>0</v>
      </c>
      <c r="I47" s="37">
        <f t="shared" ref="I47:J47" si="1">SUM(I9:I39)</f>
        <v>0</v>
      </c>
      <c r="J47" s="37">
        <f t="shared" si="1"/>
        <v>0</v>
      </c>
      <c r="M47" s="35" t="s">
        <v>14</v>
      </c>
      <c r="N47" s="133" t="s">
        <v>19</v>
      </c>
      <c r="O47" s="179" t="s">
        <v>15</v>
      </c>
      <c r="P47" s="135" t="s">
        <v>18</v>
      </c>
      <c r="Q47" s="31" t="s">
        <v>16</v>
      </c>
      <c r="R47" s="30" t="s">
        <v>26</v>
      </c>
      <c r="S47" s="99" t="str">
        <f>IF(H47=(I47+J47),"◯","×")</f>
        <v>◯</v>
      </c>
    </row>
    <row r="48" spans="2:19" ht="20.25" thickBot="1">
      <c r="C48" s="11"/>
      <c r="D48" s="12"/>
      <c r="E48" s="77"/>
      <c r="F48" s="11"/>
      <c r="G48" s="83"/>
      <c r="H48" s="34" t="s">
        <v>14</v>
      </c>
      <c r="I48" s="13" t="s">
        <v>15</v>
      </c>
      <c r="J48" s="26" t="s">
        <v>16</v>
      </c>
      <c r="M48" s="29"/>
      <c r="Q48" s="28"/>
    </row>
    <row r="49" spans="3:10" ht="33" customHeight="1" thickTop="1">
      <c r="C49" s="22"/>
      <c r="D49" s="23" t="s">
        <v>17</v>
      </c>
      <c r="E49" s="78"/>
      <c r="F49" s="69"/>
      <c r="G49" s="84"/>
      <c r="H49" s="20" t="e">
        <f>$H$47/$H$45</f>
        <v>#DIV/0!</v>
      </c>
      <c r="I49" s="17"/>
      <c r="J49" s="21" t="e">
        <f>$J$47/$H$45</f>
        <v>#DIV/0!</v>
      </c>
    </row>
    <row r="50" spans="3:10" ht="24">
      <c r="H50" s="33" t="s">
        <v>14</v>
      </c>
      <c r="I50" s="19"/>
      <c r="J50" s="25" t="s">
        <v>16</v>
      </c>
    </row>
    <row r="51" spans="3:10">
      <c r="H51" s="36" t="s">
        <v>24</v>
      </c>
      <c r="J51" s="24" t="s">
        <v>25</v>
      </c>
    </row>
  </sheetData>
  <mergeCells count="11">
    <mergeCell ref="B7:B8"/>
    <mergeCell ref="C7:D8"/>
    <mergeCell ref="E7:G8"/>
    <mergeCell ref="H7:K7"/>
    <mergeCell ref="L7:N7"/>
    <mergeCell ref="P7:P8"/>
    <mergeCell ref="Q7:Q8"/>
    <mergeCell ref="S7:S8"/>
    <mergeCell ref="M8:N8"/>
    <mergeCell ref="H2:O2"/>
    <mergeCell ref="O7:O8"/>
  </mergeCells>
  <phoneticPr fontId="2"/>
  <conditionalFormatting sqref="S9:S39">
    <cfRule type="containsText" dxfId="2" priority="1" operator="containsText" text="×">
      <formula>NOT(ISERROR(SEARCH("×",S9)))</formula>
    </cfRule>
  </conditionalFormatting>
  <pageMargins left="0.51181102362204722" right="0.31496062992125984" top="0.15748031496062992" bottom="0.15748031496062992" header="0.11811023622047245" footer="0.11811023622047245"/>
  <pageSetup paperSize="9" scale="64" orientation="portrait" r:id="rId1"/>
  <colBreaks count="1" manualBreakCount="1">
    <brk id="1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5B0D-898F-4A51-A49B-1899519E74B4}">
  <sheetPr>
    <tabColor rgb="FFFFC000"/>
  </sheetPr>
  <dimension ref="B1:T58"/>
  <sheetViews>
    <sheetView view="pageBreakPreview" zoomScale="60" zoomScaleNormal="100" workbookViewId="0">
      <selection activeCell="I2" sqref="I2:P2"/>
    </sheetView>
  </sheetViews>
  <sheetFormatPr defaultRowHeight="24"/>
  <cols>
    <col min="1" max="1" width="1.875" customWidth="1"/>
    <col min="2" max="2" width="5.125" style="1" customWidth="1"/>
    <col min="3" max="3" width="6.625" style="105" customWidth="1"/>
    <col min="4" max="4" width="4.625" customWidth="1"/>
    <col min="5" max="5" width="3.5" customWidth="1"/>
    <col min="6" max="6" width="3.875" customWidth="1"/>
    <col min="7" max="7" width="2.5" customWidth="1"/>
    <col min="8" max="8" width="4.125" customWidth="1"/>
    <col min="9" max="9" width="10.125" customWidth="1"/>
    <col min="10" max="10" width="9.75" customWidth="1"/>
    <col min="11" max="11" width="9.5" customWidth="1"/>
    <col min="12" max="12" width="11.5" style="2" customWidth="1"/>
    <col min="13" max="13" width="12.125" customWidth="1"/>
    <col min="14" max="14" width="7.875" style="16" customWidth="1"/>
    <col min="15" max="15" width="4.25" style="15" customWidth="1"/>
    <col min="16" max="16" width="12.875" customWidth="1"/>
    <col min="17" max="17" width="8.5" style="2" customWidth="1"/>
    <col min="18" max="18" width="9.375" customWidth="1"/>
    <col min="19" max="19" width="4.875" customWidth="1"/>
    <col min="20" max="20" width="7.625" style="3" customWidth="1"/>
  </cols>
  <sheetData>
    <row r="1" spans="2:20" ht="20.45" customHeight="1">
      <c r="B1" s="66" t="s">
        <v>49</v>
      </c>
      <c r="C1" s="101"/>
      <c r="D1" s="52"/>
      <c r="E1" s="52"/>
      <c r="F1" s="52"/>
      <c r="G1" s="52"/>
      <c r="H1" s="52"/>
      <c r="I1" s="52"/>
      <c r="J1" s="52"/>
      <c r="K1" s="52"/>
      <c r="L1" s="53"/>
      <c r="M1" s="52"/>
      <c r="N1" s="55"/>
      <c r="O1" s="56"/>
      <c r="P1" s="52"/>
      <c r="Q1" s="53"/>
      <c r="R1" s="52"/>
    </row>
    <row r="2" spans="2:20" ht="24.6" customHeight="1">
      <c r="B2" s="54"/>
      <c r="C2" s="102"/>
      <c r="D2" s="52"/>
      <c r="E2" s="52"/>
      <c r="F2" s="52"/>
      <c r="G2" s="52"/>
      <c r="H2" s="52"/>
      <c r="I2" s="212" t="s">
        <v>62</v>
      </c>
      <c r="J2" s="212"/>
      <c r="K2" s="212"/>
      <c r="L2" s="212"/>
      <c r="M2" s="212"/>
      <c r="N2" s="212"/>
      <c r="O2" s="212"/>
      <c r="P2" s="212"/>
      <c r="Q2" s="53"/>
      <c r="R2" s="52"/>
    </row>
    <row r="3" spans="2:20" ht="24" customHeight="1">
      <c r="B3" s="54"/>
      <c r="C3" s="102"/>
      <c r="D3" s="52"/>
      <c r="E3" s="52"/>
      <c r="F3" s="52"/>
      <c r="G3" s="52"/>
      <c r="H3" s="52"/>
      <c r="I3" s="52"/>
      <c r="J3" s="52"/>
      <c r="K3" s="52"/>
      <c r="L3" s="53"/>
      <c r="M3" s="52"/>
      <c r="N3" s="67" t="s">
        <v>23</v>
      </c>
      <c r="O3" s="56"/>
      <c r="P3" s="181" t="s">
        <v>48</v>
      </c>
      <c r="Q3" s="184">
        <v>4</v>
      </c>
      <c r="R3" s="185">
        <v>5</v>
      </c>
    </row>
    <row r="4" spans="2:20" ht="24.6" customHeight="1">
      <c r="B4" s="54"/>
      <c r="C4" s="102"/>
      <c r="D4" s="52"/>
      <c r="E4" s="52"/>
      <c r="F4" s="52"/>
      <c r="G4" s="52"/>
      <c r="H4" s="52"/>
      <c r="I4" s="52"/>
      <c r="J4" s="52"/>
      <c r="K4" s="52"/>
      <c r="L4" s="53"/>
      <c r="M4" s="52"/>
      <c r="N4" s="67" t="s">
        <v>51</v>
      </c>
      <c r="O4" s="195" t="str">
        <f>+'R8.4'!$N$4</f>
        <v>●●　組合</v>
      </c>
      <c r="Q4" s="53"/>
      <c r="R4" s="52"/>
    </row>
    <row r="5" spans="2:20" ht="27" customHeight="1">
      <c r="B5" s="54"/>
      <c r="C5" s="102"/>
      <c r="D5" s="52"/>
      <c r="E5" s="52"/>
      <c r="F5" s="52"/>
      <c r="G5" s="52"/>
      <c r="H5" s="52"/>
      <c r="I5" s="52"/>
      <c r="J5" s="52"/>
      <c r="K5" s="52"/>
      <c r="L5" s="53"/>
      <c r="M5" s="52"/>
      <c r="N5" s="67" t="s">
        <v>52</v>
      </c>
      <c r="O5" s="195" t="str">
        <f>+'R8.4'!$N$5</f>
        <v>●●　●●　　</v>
      </c>
      <c r="Q5" s="53"/>
      <c r="R5" s="52"/>
    </row>
    <row r="6" spans="2:20" ht="27" customHeight="1">
      <c r="B6" s="54"/>
      <c r="C6" s="102"/>
      <c r="D6" s="52"/>
      <c r="E6" s="52"/>
      <c r="F6" s="52"/>
      <c r="G6" s="52"/>
      <c r="H6" s="52"/>
      <c r="I6" s="52"/>
      <c r="J6" s="52"/>
      <c r="K6" s="52"/>
      <c r="L6" s="53"/>
      <c r="M6" s="52"/>
      <c r="N6" s="67" t="s">
        <v>30</v>
      </c>
      <c r="O6" s="57"/>
      <c r="Q6" s="53"/>
      <c r="R6" s="52"/>
    </row>
    <row r="7" spans="2:20" ht="34.5" customHeight="1" thickBot="1">
      <c r="B7" s="217"/>
      <c r="C7" s="222" t="s">
        <v>1</v>
      </c>
      <c r="D7" s="227"/>
      <c r="E7" s="223"/>
      <c r="F7" s="202" t="s">
        <v>28</v>
      </c>
      <c r="G7" s="203"/>
      <c r="H7" s="204"/>
      <c r="I7" s="208" t="s">
        <v>2</v>
      </c>
      <c r="J7" s="208"/>
      <c r="K7" s="209"/>
      <c r="L7" s="209"/>
      <c r="M7" s="202" t="s">
        <v>3</v>
      </c>
      <c r="N7" s="203"/>
      <c r="O7" s="204"/>
      <c r="P7" s="209" t="s">
        <v>4</v>
      </c>
      <c r="Q7" s="217" t="s">
        <v>5</v>
      </c>
      <c r="R7" s="217" t="s">
        <v>6</v>
      </c>
      <c r="S7" s="4"/>
      <c r="T7" s="219" t="s">
        <v>20</v>
      </c>
    </row>
    <row r="8" spans="2:20" s="1" customFormat="1" ht="33.950000000000003" customHeight="1">
      <c r="B8" s="218"/>
      <c r="C8" s="224"/>
      <c r="D8" s="228"/>
      <c r="E8" s="225"/>
      <c r="F8" s="205"/>
      <c r="G8" s="206"/>
      <c r="H8" s="207"/>
      <c r="I8" s="38" t="s">
        <v>7</v>
      </c>
      <c r="J8" s="85" t="s">
        <v>32</v>
      </c>
      <c r="K8" s="88" t="s">
        <v>8</v>
      </c>
      <c r="L8" s="89" t="s">
        <v>59</v>
      </c>
      <c r="M8" s="39" t="s">
        <v>50</v>
      </c>
      <c r="N8" s="205" t="s">
        <v>61</v>
      </c>
      <c r="O8" s="207"/>
      <c r="P8" s="226"/>
      <c r="Q8" s="218"/>
      <c r="R8" s="218"/>
      <c r="T8" s="219"/>
    </row>
    <row r="9" spans="2:20" ht="20.100000000000001" customHeight="1">
      <c r="B9" s="130">
        <v>1</v>
      </c>
      <c r="C9" s="103">
        <v>4</v>
      </c>
      <c r="D9" s="40">
        <v>1</v>
      </c>
      <c r="E9" s="41" t="s">
        <v>11</v>
      </c>
      <c r="F9" s="72">
        <v>7</v>
      </c>
      <c r="G9" s="70" t="s">
        <v>30</v>
      </c>
      <c r="H9" s="93">
        <v>0</v>
      </c>
      <c r="I9" s="43">
        <v>50</v>
      </c>
      <c r="J9" s="86">
        <v>2</v>
      </c>
      <c r="K9" s="90">
        <v>48</v>
      </c>
      <c r="L9" s="97" t="s">
        <v>34</v>
      </c>
      <c r="M9" s="43"/>
      <c r="N9" s="44"/>
      <c r="O9" s="45"/>
      <c r="P9" s="43"/>
      <c r="Q9" s="46"/>
      <c r="R9" s="48"/>
      <c r="T9" s="129" t="str">
        <f>IF(I9=(J9+K9),"◯","×")</f>
        <v>◯</v>
      </c>
    </row>
    <row r="10" spans="2:20" ht="23.45" customHeight="1">
      <c r="B10" s="130">
        <v>2</v>
      </c>
      <c r="C10" s="103"/>
      <c r="D10" s="40">
        <v>2</v>
      </c>
      <c r="E10" s="41" t="s">
        <v>11</v>
      </c>
      <c r="F10" s="73">
        <v>7</v>
      </c>
      <c r="G10" s="70" t="s">
        <v>30</v>
      </c>
      <c r="H10" s="94">
        <v>10</v>
      </c>
      <c r="I10" s="47">
        <v>46</v>
      </c>
      <c r="J10" s="87">
        <v>15</v>
      </c>
      <c r="K10" s="90">
        <v>21</v>
      </c>
      <c r="L10" s="97" t="s">
        <v>33</v>
      </c>
      <c r="M10" s="48"/>
      <c r="N10" s="49"/>
      <c r="O10" s="50"/>
      <c r="P10" s="51"/>
      <c r="Q10" s="46"/>
      <c r="R10" s="48"/>
      <c r="T10" s="129" t="str">
        <f t="shared" ref="T10:T39" si="0">IF(I10=(J10+K10),"◯","×")</f>
        <v>×</v>
      </c>
    </row>
    <row r="11" spans="2:20" ht="20.100000000000001" customHeight="1">
      <c r="B11" s="130">
        <v>3</v>
      </c>
      <c r="C11" s="103"/>
      <c r="D11" s="40">
        <v>3</v>
      </c>
      <c r="E11" s="41" t="s">
        <v>11</v>
      </c>
      <c r="F11" s="73">
        <v>7</v>
      </c>
      <c r="G11" s="70" t="s">
        <v>30</v>
      </c>
      <c r="H11" s="94">
        <v>0</v>
      </c>
      <c r="I11" s="48">
        <v>0</v>
      </c>
      <c r="J11" s="40">
        <v>0</v>
      </c>
      <c r="K11" s="91">
        <v>0</v>
      </c>
      <c r="L11" s="97"/>
      <c r="M11" s="48"/>
      <c r="N11" s="49"/>
      <c r="O11" s="50"/>
      <c r="P11" s="51"/>
      <c r="Q11" s="46"/>
      <c r="R11" s="48"/>
      <c r="T11" s="129" t="str">
        <f t="shared" si="0"/>
        <v>◯</v>
      </c>
    </row>
    <row r="12" spans="2:20" ht="20.100000000000001" customHeight="1">
      <c r="B12" s="130">
        <v>4</v>
      </c>
      <c r="C12" s="103"/>
      <c r="D12" s="40">
        <v>5</v>
      </c>
      <c r="E12" s="41" t="s">
        <v>11</v>
      </c>
      <c r="F12" s="73">
        <v>7</v>
      </c>
      <c r="G12" s="70" t="s">
        <v>30</v>
      </c>
      <c r="H12" s="94">
        <v>0</v>
      </c>
      <c r="I12" s="48">
        <v>102</v>
      </c>
      <c r="J12" s="40">
        <v>10</v>
      </c>
      <c r="K12" s="91">
        <v>98</v>
      </c>
      <c r="L12" s="97" t="s">
        <v>36</v>
      </c>
      <c r="M12" s="48"/>
      <c r="N12" s="49"/>
      <c r="O12" s="50"/>
      <c r="P12" s="48"/>
      <c r="Q12" s="46"/>
      <c r="R12" s="48"/>
      <c r="T12" s="129" t="str">
        <f t="shared" si="0"/>
        <v>×</v>
      </c>
    </row>
    <row r="13" spans="2:20" ht="20.100000000000001" customHeight="1">
      <c r="B13" s="131">
        <v>5</v>
      </c>
      <c r="C13" s="107"/>
      <c r="D13" s="108">
        <v>6</v>
      </c>
      <c r="E13" s="109" t="s">
        <v>11</v>
      </c>
      <c r="F13" s="73">
        <v>7</v>
      </c>
      <c r="G13" s="70" t="s">
        <v>30</v>
      </c>
      <c r="H13" s="94">
        <v>0</v>
      </c>
      <c r="I13" s="110">
        <v>0</v>
      </c>
      <c r="J13" s="108">
        <v>0</v>
      </c>
      <c r="K13" s="121">
        <v>0</v>
      </c>
      <c r="L13" s="122"/>
      <c r="M13" s="110"/>
      <c r="N13" s="111"/>
      <c r="O13" s="112"/>
      <c r="P13" s="110"/>
      <c r="Q13" s="113"/>
      <c r="R13" s="110"/>
      <c r="T13" s="129" t="str">
        <f t="shared" si="0"/>
        <v>◯</v>
      </c>
    </row>
    <row r="14" spans="2:20" ht="20.100000000000001" customHeight="1">
      <c r="B14" s="130">
        <v>6</v>
      </c>
      <c r="C14" s="103"/>
      <c r="D14" s="40">
        <v>15</v>
      </c>
      <c r="E14" s="41" t="s">
        <v>11</v>
      </c>
      <c r="F14" s="73">
        <v>7</v>
      </c>
      <c r="G14" s="70" t="s">
        <v>30</v>
      </c>
      <c r="H14" s="94">
        <v>0</v>
      </c>
      <c r="I14" s="110">
        <v>0</v>
      </c>
      <c r="J14" s="108">
        <v>0</v>
      </c>
      <c r="K14" s="121">
        <v>0</v>
      </c>
      <c r="L14" s="97"/>
      <c r="M14" s="48"/>
      <c r="N14" s="49"/>
      <c r="O14" s="50"/>
      <c r="P14" s="48"/>
      <c r="Q14" s="46"/>
      <c r="R14" s="48"/>
      <c r="T14" s="129" t="str">
        <f t="shared" si="0"/>
        <v>◯</v>
      </c>
    </row>
    <row r="15" spans="2:20" ht="20.100000000000001" customHeight="1">
      <c r="B15" s="130">
        <v>7</v>
      </c>
      <c r="C15" s="103"/>
      <c r="D15" s="40">
        <v>16</v>
      </c>
      <c r="E15" s="41" t="s">
        <v>11</v>
      </c>
      <c r="F15" s="73">
        <v>7</v>
      </c>
      <c r="G15" s="70" t="s">
        <v>30</v>
      </c>
      <c r="H15" s="94">
        <v>0</v>
      </c>
      <c r="I15" s="48">
        <v>9</v>
      </c>
      <c r="J15" s="40">
        <v>0</v>
      </c>
      <c r="K15" s="91">
        <v>9</v>
      </c>
      <c r="L15" s="97" t="s">
        <v>34</v>
      </c>
      <c r="M15" s="48"/>
      <c r="N15" s="49"/>
      <c r="O15" s="50"/>
      <c r="P15" s="51"/>
      <c r="Q15" s="46"/>
      <c r="R15" s="48"/>
      <c r="T15" s="129" t="str">
        <f t="shared" si="0"/>
        <v>◯</v>
      </c>
    </row>
    <row r="16" spans="2:20" ht="20.100000000000001" customHeight="1">
      <c r="B16" s="130">
        <v>8</v>
      </c>
      <c r="C16" s="103"/>
      <c r="D16" s="40">
        <v>17</v>
      </c>
      <c r="E16" s="41" t="s">
        <v>11</v>
      </c>
      <c r="F16" s="73">
        <v>7</v>
      </c>
      <c r="G16" s="70" t="s">
        <v>30</v>
      </c>
      <c r="H16" s="94">
        <v>0</v>
      </c>
      <c r="I16" s="48">
        <v>20</v>
      </c>
      <c r="J16" s="40">
        <v>5</v>
      </c>
      <c r="K16" s="91">
        <v>15</v>
      </c>
      <c r="L16" s="97" t="s">
        <v>36</v>
      </c>
      <c r="M16" s="48"/>
      <c r="N16" s="49"/>
      <c r="O16" s="50"/>
      <c r="P16" s="51"/>
      <c r="Q16" s="46"/>
      <c r="R16" s="48"/>
      <c r="T16" s="129" t="str">
        <f t="shared" si="0"/>
        <v>◯</v>
      </c>
    </row>
    <row r="17" spans="2:20" ht="20.100000000000001" customHeight="1">
      <c r="B17" s="130">
        <v>9</v>
      </c>
      <c r="C17" s="103"/>
      <c r="D17" s="40">
        <v>18</v>
      </c>
      <c r="E17" s="41" t="s">
        <v>11</v>
      </c>
      <c r="F17" s="73">
        <v>7</v>
      </c>
      <c r="G17" s="70" t="s">
        <v>30</v>
      </c>
      <c r="H17" s="94">
        <v>0</v>
      </c>
      <c r="I17" s="48">
        <v>25</v>
      </c>
      <c r="J17" s="40">
        <v>11</v>
      </c>
      <c r="K17" s="91">
        <v>14</v>
      </c>
      <c r="L17" s="97" t="s">
        <v>34</v>
      </c>
      <c r="M17" s="48"/>
      <c r="N17" s="49"/>
      <c r="O17" s="50"/>
      <c r="P17" s="59"/>
      <c r="Q17" s="46"/>
      <c r="R17" s="48"/>
      <c r="T17" s="129" t="str">
        <f t="shared" si="0"/>
        <v>◯</v>
      </c>
    </row>
    <row r="18" spans="2:20" ht="20.100000000000001" customHeight="1">
      <c r="B18" s="130">
        <v>10</v>
      </c>
      <c r="C18" s="103"/>
      <c r="D18" s="40">
        <v>19</v>
      </c>
      <c r="E18" s="41" t="s">
        <v>11</v>
      </c>
      <c r="F18" s="73">
        <v>7</v>
      </c>
      <c r="G18" s="70" t="s">
        <v>30</v>
      </c>
      <c r="H18" s="94">
        <v>0</v>
      </c>
      <c r="I18" s="110">
        <v>10</v>
      </c>
      <c r="J18" s="108">
        <v>10</v>
      </c>
      <c r="K18" s="121">
        <v>0</v>
      </c>
      <c r="L18" s="97"/>
      <c r="M18" s="48"/>
      <c r="N18" s="49"/>
      <c r="O18" s="50"/>
      <c r="P18" s="48"/>
      <c r="Q18" s="46"/>
      <c r="R18" s="48"/>
      <c r="T18" s="129" t="str">
        <f t="shared" si="0"/>
        <v>◯</v>
      </c>
    </row>
    <row r="19" spans="2:20" ht="20.100000000000001" customHeight="1">
      <c r="B19" s="131">
        <v>11</v>
      </c>
      <c r="C19" s="107"/>
      <c r="D19" s="40">
        <v>20</v>
      </c>
      <c r="E19" s="109" t="s">
        <v>11</v>
      </c>
      <c r="F19" s="73">
        <v>7</v>
      </c>
      <c r="G19" s="70" t="s">
        <v>30</v>
      </c>
      <c r="H19" s="94">
        <v>0</v>
      </c>
      <c r="I19" s="110">
        <v>10</v>
      </c>
      <c r="J19" s="108">
        <v>10</v>
      </c>
      <c r="K19" s="121">
        <v>0</v>
      </c>
      <c r="L19" s="122"/>
      <c r="M19" s="110"/>
      <c r="N19" s="111"/>
      <c r="O19" s="112"/>
      <c r="P19" s="138"/>
      <c r="Q19" s="113"/>
      <c r="R19" s="110"/>
      <c r="T19" s="129" t="str">
        <f t="shared" si="0"/>
        <v>◯</v>
      </c>
    </row>
    <row r="20" spans="2:20" ht="20.100000000000001" customHeight="1">
      <c r="B20" s="130">
        <v>12</v>
      </c>
      <c r="C20" s="103"/>
      <c r="D20" s="40">
        <v>25</v>
      </c>
      <c r="E20" s="41" t="s">
        <v>11</v>
      </c>
      <c r="F20" s="73">
        <v>7</v>
      </c>
      <c r="G20" s="70" t="s">
        <v>30</v>
      </c>
      <c r="H20" s="94">
        <v>0</v>
      </c>
      <c r="I20" s="110">
        <v>0</v>
      </c>
      <c r="J20" s="108">
        <v>0</v>
      </c>
      <c r="K20" s="121">
        <v>1</v>
      </c>
      <c r="L20" s="97" t="s">
        <v>43</v>
      </c>
      <c r="M20" s="48"/>
      <c r="N20" s="49"/>
      <c r="O20" s="50"/>
      <c r="P20" s="48"/>
      <c r="Q20" s="46"/>
      <c r="R20" s="48"/>
      <c r="T20" s="129" t="str">
        <f t="shared" si="0"/>
        <v>×</v>
      </c>
    </row>
    <row r="21" spans="2:20" ht="20.100000000000001" customHeight="1">
      <c r="B21" s="130">
        <v>13</v>
      </c>
      <c r="C21" s="103"/>
      <c r="D21" s="40">
        <v>28</v>
      </c>
      <c r="E21" s="41" t="s">
        <v>11</v>
      </c>
      <c r="F21" s="73">
        <v>7</v>
      </c>
      <c r="G21" s="70" t="s">
        <v>30</v>
      </c>
      <c r="H21" s="94">
        <v>0</v>
      </c>
      <c r="I21" s="110">
        <v>1</v>
      </c>
      <c r="J21" s="108">
        <v>0</v>
      </c>
      <c r="K21" s="121">
        <v>0</v>
      </c>
      <c r="L21" s="97"/>
      <c r="M21" s="48"/>
      <c r="N21" s="49"/>
      <c r="O21" s="50"/>
      <c r="P21" s="48"/>
      <c r="Q21" s="46"/>
      <c r="R21" s="48"/>
      <c r="T21" s="129" t="str">
        <f t="shared" si="0"/>
        <v>×</v>
      </c>
    </row>
    <row r="22" spans="2:20" ht="20.100000000000001" customHeight="1">
      <c r="B22" s="130">
        <v>14</v>
      </c>
      <c r="C22" s="103"/>
      <c r="D22" s="40">
        <v>30</v>
      </c>
      <c r="E22" s="41" t="s">
        <v>11</v>
      </c>
      <c r="F22" s="73">
        <v>7</v>
      </c>
      <c r="G22" s="70" t="s">
        <v>30</v>
      </c>
      <c r="H22" s="94">
        <v>0</v>
      </c>
      <c r="I22" s="110">
        <v>1</v>
      </c>
      <c r="J22" s="108">
        <v>1</v>
      </c>
      <c r="K22" s="121">
        <v>0</v>
      </c>
      <c r="L22" s="97"/>
      <c r="M22" s="48"/>
      <c r="N22" s="49"/>
      <c r="O22" s="50"/>
      <c r="P22" s="48"/>
      <c r="Q22" s="46"/>
      <c r="R22" s="48"/>
      <c r="T22" s="129" t="str">
        <f t="shared" si="0"/>
        <v>◯</v>
      </c>
    </row>
    <row r="23" spans="2:20" ht="20.100000000000001" customHeight="1" thickBot="1">
      <c r="B23" s="132">
        <v>15</v>
      </c>
      <c r="C23" s="114"/>
      <c r="D23" s="115"/>
      <c r="E23" s="116" t="s">
        <v>11</v>
      </c>
      <c r="F23" s="126"/>
      <c r="G23" s="127" t="s">
        <v>29</v>
      </c>
      <c r="H23" s="128"/>
      <c r="I23" s="117"/>
      <c r="J23" s="115"/>
      <c r="K23" s="92"/>
      <c r="L23" s="98"/>
      <c r="M23" s="117"/>
      <c r="N23" s="118"/>
      <c r="O23" s="119"/>
      <c r="P23" s="117"/>
      <c r="Q23" s="120"/>
      <c r="R23" s="117"/>
      <c r="T23" s="129" t="str">
        <f t="shared" si="0"/>
        <v>◯</v>
      </c>
    </row>
    <row r="24" spans="2:20" ht="20.100000000000001" customHeight="1">
      <c r="B24" s="131">
        <v>1</v>
      </c>
      <c r="C24" s="107">
        <v>5</v>
      </c>
      <c r="D24" s="108">
        <v>1</v>
      </c>
      <c r="E24" s="109" t="s">
        <v>11</v>
      </c>
      <c r="F24" s="123">
        <v>7</v>
      </c>
      <c r="G24" s="124" t="s">
        <v>30</v>
      </c>
      <c r="H24" s="125">
        <v>0</v>
      </c>
      <c r="I24" s="110">
        <v>5</v>
      </c>
      <c r="J24" s="108">
        <v>5</v>
      </c>
      <c r="K24" s="121">
        <v>0</v>
      </c>
      <c r="L24" s="122" t="s">
        <v>42</v>
      </c>
      <c r="M24" s="110"/>
      <c r="N24" s="111"/>
      <c r="O24" s="112"/>
      <c r="P24" s="110"/>
      <c r="Q24" s="113"/>
      <c r="R24" s="110"/>
      <c r="T24" s="129" t="str">
        <f t="shared" si="0"/>
        <v>◯</v>
      </c>
    </row>
    <row r="25" spans="2:20" ht="20.100000000000001" customHeight="1">
      <c r="B25" s="130">
        <f>B24+1</f>
        <v>2</v>
      </c>
      <c r="C25" s="103"/>
      <c r="D25" s="40">
        <v>2</v>
      </c>
      <c r="E25" s="41" t="s">
        <v>11</v>
      </c>
      <c r="F25" s="73">
        <v>7</v>
      </c>
      <c r="G25" s="70" t="s">
        <v>30</v>
      </c>
      <c r="H25" s="94">
        <v>0</v>
      </c>
      <c r="I25" s="48">
        <v>10</v>
      </c>
      <c r="J25" s="40">
        <v>5</v>
      </c>
      <c r="K25" s="91">
        <v>5</v>
      </c>
      <c r="L25" s="97" t="s">
        <v>36</v>
      </c>
      <c r="M25" s="48"/>
      <c r="N25" s="49"/>
      <c r="O25" s="50"/>
      <c r="P25" s="48"/>
      <c r="Q25" s="46"/>
      <c r="R25" s="48"/>
      <c r="T25" s="129" t="str">
        <f t="shared" si="0"/>
        <v>◯</v>
      </c>
    </row>
    <row r="26" spans="2:20" ht="20.100000000000001" customHeight="1">
      <c r="B26" s="130">
        <f t="shared" ref="B26:B39" si="1">B25+1</f>
        <v>3</v>
      </c>
      <c r="C26" s="103"/>
      <c r="D26" s="40">
        <v>3</v>
      </c>
      <c r="E26" s="41" t="s">
        <v>11</v>
      </c>
      <c r="F26" s="73">
        <v>7</v>
      </c>
      <c r="G26" s="70" t="s">
        <v>30</v>
      </c>
      <c r="H26" s="94">
        <v>0</v>
      </c>
      <c r="I26" s="48">
        <v>15</v>
      </c>
      <c r="J26" s="40">
        <v>0</v>
      </c>
      <c r="K26" s="91">
        <v>15</v>
      </c>
      <c r="L26" s="97" t="s">
        <v>34</v>
      </c>
      <c r="M26" s="48"/>
      <c r="N26" s="49"/>
      <c r="O26" s="50"/>
      <c r="P26" s="48"/>
      <c r="Q26" s="46"/>
      <c r="R26" s="48"/>
      <c r="T26" s="129" t="str">
        <f t="shared" si="0"/>
        <v>◯</v>
      </c>
    </row>
    <row r="27" spans="2:20" ht="20.100000000000001" customHeight="1">
      <c r="B27" s="130">
        <f t="shared" si="1"/>
        <v>4</v>
      </c>
      <c r="C27" s="103"/>
      <c r="D27" s="40">
        <v>5</v>
      </c>
      <c r="E27" s="41" t="s">
        <v>11</v>
      </c>
      <c r="F27" s="73">
        <v>7</v>
      </c>
      <c r="G27" s="70" t="s">
        <v>30</v>
      </c>
      <c r="H27" s="94">
        <v>0</v>
      </c>
      <c r="I27" s="48">
        <v>20</v>
      </c>
      <c r="J27" s="40">
        <v>5</v>
      </c>
      <c r="K27" s="91">
        <v>15</v>
      </c>
      <c r="L27" s="97" t="s">
        <v>36</v>
      </c>
      <c r="M27" s="48"/>
      <c r="N27" s="49"/>
      <c r="O27" s="50"/>
      <c r="P27" s="48"/>
      <c r="Q27" s="46"/>
      <c r="R27" s="48"/>
      <c r="T27" s="129" t="str">
        <f t="shared" si="0"/>
        <v>◯</v>
      </c>
    </row>
    <row r="28" spans="2:20" ht="20.100000000000001" customHeight="1">
      <c r="B28" s="130">
        <f t="shared" si="1"/>
        <v>5</v>
      </c>
      <c r="C28" s="103"/>
      <c r="D28" s="40">
        <v>7</v>
      </c>
      <c r="E28" s="41" t="s">
        <v>11</v>
      </c>
      <c r="F28" s="73">
        <v>7</v>
      </c>
      <c r="G28" s="70" t="s">
        <v>30</v>
      </c>
      <c r="H28" s="94">
        <v>0</v>
      </c>
      <c r="I28" s="48">
        <v>25</v>
      </c>
      <c r="J28" s="40">
        <v>11</v>
      </c>
      <c r="K28" s="91">
        <v>14</v>
      </c>
      <c r="L28" s="97" t="s">
        <v>36</v>
      </c>
      <c r="M28" s="48"/>
      <c r="N28" s="49"/>
      <c r="O28" s="50"/>
      <c r="P28" s="48"/>
      <c r="Q28" s="46"/>
      <c r="R28" s="48"/>
      <c r="T28" s="129" t="str">
        <f t="shared" si="0"/>
        <v>◯</v>
      </c>
    </row>
    <row r="29" spans="2:20" ht="20.100000000000001" customHeight="1">
      <c r="B29" s="130">
        <f t="shared" si="1"/>
        <v>6</v>
      </c>
      <c r="C29" s="107"/>
      <c r="D29" s="108">
        <v>9</v>
      </c>
      <c r="E29" s="109" t="s">
        <v>11</v>
      </c>
      <c r="F29" s="123">
        <v>7</v>
      </c>
      <c r="G29" s="124" t="s">
        <v>29</v>
      </c>
      <c r="H29" s="125">
        <v>0</v>
      </c>
      <c r="I29" s="110">
        <v>0</v>
      </c>
      <c r="J29" s="108">
        <v>0</v>
      </c>
      <c r="K29" s="121">
        <v>0</v>
      </c>
      <c r="L29" s="122"/>
      <c r="M29" s="110"/>
      <c r="N29" s="111"/>
      <c r="O29" s="112"/>
      <c r="P29" s="110"/>
      <c r="Q29" s="113"/>
      <c r="R29" s="110"/>
      <c r="T29" s="129" t="str">
        <f t="shared" si="0"/>
        <v>◯</v>
      </c>
    </row>
    <row r="30" spans="2:20" ht="20.100000000000001" customHeight="1">
      <c r="B30" s="130">
        <f t="shared" si="1"/>
        <v>7</v>
      </c>
      <c r="C30" s="103"/>
      <c r="D30" s="40">
        <v>10</v>
      </c>
      <c r="E30" s="41" t="s">
        <v>11</v>
      </c>
      <c r="F30" s="73">
        <v>7</v>
      </c>
      <c r="G30" s="70" t="s">
        <v>29</v>
      </c>
      <c r="H30" s="94">
        <v>0</v>
      </c>
      <c r="I30" s="48">
        <v>100</v>
      </c>
      <c r="J30" s="40">
        <v>0</v>
      </c>
      <c r="K30" s="91">
        <v>100</v>
      </c>
      <c r="L30" s="97" t="s">
        <v>34</v>
      </c>
      <c r="M30" s="110"/>
      <c r="N30" s="111"/>
      <c r="O30" s="112"/>
      <c r="P30" s="110"/>
      <c r="Q30" s="113"/>
      <c r="R30" s="110"/>
      <c r="T30" s="129" t="str">
        <f t="shared" si="0"/>
        <v>◯</v>
      </c>
    </row>
    <row r="31" spans="2:20" ht="20.100000000000001" customHeight="1">
      <c r="B31" s="130">
        <f t="shared" si="1"/>
        <v>8</v>
      </c>
      <c r="C31" s="103"/>
      <c r="D31" s="40">
        <v>15</v>
      </c>
      <c r="E31" s="41" t="s">
        <v>11</v>
      </c>
      <c r="F31" s="73">
        <v>7</v>
      </c>
      <c r="G31" s="70" t="s">
        <v>29</v>
      </c>
      <c r="H31" s="94">
        <v>0</v>
      </c>
      <c r="I31" s="48">
        <v>50</v>
      </c>
      <c r="J31" s="40">
        <v>0</v>
      </c>
      <c r="K31" s="91">
        <v>50</v>
      </c>
      <c r="L31" s="97" t="s">
        <v>43</v>
      </c>
      <c r="M31" s="48"/>
      <c r="N31" s="49"/>
      <c r="O31" s="50"/>
      <c r="P31" s="48"/>
      <c r="Q31" s="46"/>
      <c r="R31" s="48"/>
      <c r="T31" s="129" t="str">
        <f t="shared" si="0"/>
        <v>◯</v>
      </c>
    </row>
    <row r="32" spans="2:20" ht="20.100000000000001" customHeight="1">
      <c r="B32" s="130">
        <f t="shared" si="1"/>
        <v>9</v>
      </c>
      <c r="C32" s="103"/>
      <c r="D32" s="40">
        <v>16</v>
      </c>
      <c r="E32" s="41" t="s">
        <v>11</v>
      </c>
      <c r="F32" s="73">
        <v>7</v>
      </c>
      <c r="G32" s="70" t="s">
        <v>29</v>
      </c>
      <c r="H32" s="94">
        <v>0</v>
      </c>
      <c r="I32" s="48">
        <v>0</v>
      </c>
      <c r="J32" s="40">
        <v>0</v>
      </c>
      <c r="K32" s="91">
        <v>0</v>
      </c>
      <c r="L32" s="97"/>
      <c r="M32" s="48"/>
      <c r="N32" s="49"/>
      <c r="O32" s="50"/>
      <c r="P32" s="48"/>
      <c r="Q32" s="46"/>
      <c r="R32" s="48"/>
      <c r="T32" s="129" t="str">
        <f t="shared" si="0"/>
        <v>◯</v>
      </c>
    </row>
    <row r="33" spans="2:20" ht="20.100000000000001" customHeight="1">
      <c r="B33" s="130">
        <f t="shared" si="1"/>
        <v>10</v>
      </c>
      <c r="C33" s="103"/>
      <c r="D33" s="40">
        <v>17</v>
      </c>
      <c r="E33" s="41" t="s">
        <v>11</v>
      </c>
      <c r="F33" s="73">
        <v>7</v>
      </c>
      <c r="G33" s="70" t="s">
        <v>29</v>
      </c>
      <c r="H33" s="94">
        <v>0</v>
      </c>
      <c r="I33" s="48">
        <v>20</v>
      </c>
      <c r="J33" s="40">
        <v>18</v>
      </c>
      <c r="K33" s="91">
        <v>2</v>
      </c>
      <c r="L33" s="97" t="s">
        <v>36</v>
      </c>
      <c r="M33" s="48"/>
      <c r="N33" s="49"/>
      <c r="O33" s="50"/>
      <c r="P33" s="48"/>
      <c r="Q33" s="46"/>
      <c r="R33" s="48"/>
      <c r="T33" s="129" t="str">
        <f t="shared" si="0"/>
        <v>◯</v>
      </c>
    </row>
    <row r="34" spans="2:20" ht="20.100000000000001" customHeight="1">
      <c r="B34" s="130">
        <f t="shared" si="1"/>
        <v>11</v>
      </c>
      <c r="C34" s="103"/>
      <c r="D34" s="40">
        <v>18</v>
      </c>
      <c r="E34" s="41" t="s">
        <v>11</v>
      </c>
      <c r="F34" s="73">
        <v>7</v>
      </c>
      <c r="G34" s="70" t="s">
        <v>29</v>
      </c>
      <c r="H34" s="94">
        <v>0</v>
      </c>
      <c r="I34" s="48">
        <v>25</v>
      </c>
      <c r="J34" s="40">
        <v>11</v>
      </c>
      <c r="K34" s="91">
        <v>14</v>
      </c>
      <c r="L34" s="97" t="s">
        <v>36</v>
      </c>
      <c r="M34" s="48"/>
      <c r="N34" s="49"/>
      <c r="O34" s="50"/>
      <c r="P34" s="48"/>
      <c r="Q34" s="46"/>
      <c r="R34" s="48"/>
      <c r="T34" s="129" t="str">
        <f t="shared" si="0"/>
        <v>◯</v>
      </c>
    </row>
    <row r="35" spans="2:20" ht="20.100000000000001" customHeight="1">
      <c r="B35" s="130">
        <f t="shared" si="1"/>
        <v>12</v>
      </c>
      <c r="C35" s="103"/>
      <c r="D35" s="40">
        <v>19</v>
      </c>
      <c r="E35" s="41" t="s">
        <v>11</v>
      </c>
      <c r="F35" s="73">
        <v>7</v>
      </c>
      <c r="G35" s="70" t="s">
        <v>29</v>
      </c>
      <c r="H35" s="94">
        <v>0</v>
      </c>
      <c r="I35" s="48">
        <v>5</v>
      </c>
      <c r="J35" s="40">
        <v>0</v>
      </c>
      <c r="K35" s="91">
        <v>5</v>
      </c>
      <c r="L35" s="97" t="s">
        <v>34</v>
      </c>
      <c r="M35" s="48"/>
      <c r="N35" s="49"/>
      <c r="O35" s="50"/>
      <c r="P35" s="48"/>
      <c r="Q35" s="46"/>
      <c r="R35" s="48"/>
      <c r="T35" s="129" t="str">
        <f t="shared" si="0"/>
        <v>◯</v>
      </c>
    </row>
    <row r="36" spans="2:20" ht="20.100000000000001" customHeight="1">
      <c r="B36" s="130">
        <f t="shared" si="1"/>
        <v>13</v>
      </c>
      <c r="C36" s="103"/>
      <c r="D36" s="40">
        <v>20</v>
      </c>
      <c r="E36" s="41" t="s">
        <v>11</v>
      </c>
      <c r="F36" s="73">
        <v>7</v>
      </c>
      <c r="G36" s="70" t="s">
        <v>29</v>
      </c>
      <c r="H36" s="94">
        <v>0</v>
      </c>
      <c r="I36" s="48">
        <v>0</v>
      </c>
      <c r="J36" s="40">
        <v>0</v>
      </c>
      <c r="K36" s="91">
        <v>0</v>
      </c>
      <c r="L36" s="97"/>
      <c r="M36" s="48"/>
      <c r="N36" s="49"/>
      <c r="O36" s="50"/>
      <c r="P36" s="48"/>
      <c r="Q36" s="46"/>
      <c r="R36" s="48"/>
      <c r="T36" s="129" t="str">
        <f t="shared" si="0"/>
        <v>◯</v>
      </c>
    </row>
    <row r="37" spans="2:20" ht="20.100000000000001" customHeight="1">
      <c r="B37" s="130">
        <f t="shared" si="1"/>
        <v>14</v>
      </c>
      <c r="C37" s="103"/>
      <c r="D37" s="40">
        <v>22</v>
      </c>
      <c r="E37" s="41" t="s">
        <v>11</v>
      </c>
      <c r="F37" s="73">
        <v>7</v>
      </c>
      <c r="G37" s="70" t="s">
        <v>29</v>
      </c>
      <c r="H37" s="94">
        <v>0</v>
      </c>
      <c r="I37" s="48">
        <v>20</v>
      </c>
      <c r="J37" s="40">
        <v>5</v>
      </c>
      <c r="K37" s="91">
        <v>15</v>
      </c>
      <c r="L37" s="97" t="s">
        <v>34</v>
      </c>
      <c r="M37" s="48"/>
      <c r="N37" s="49"/>
      <c r="O37" s="50"/>
      <c r="P37" s="48"/>
      <c r="Q37" s="46"/>
      <c r="R37" s="48"/>
      <c r="T37" s="129" t="str">
        <f t="shared" si="0"/>
        <v>◯</v>
      </c>
    </row>
    <row r="38" spans="2:20" ht="20.100000000000001" customHeight="1">
      <c r="B38" s="130">
        <f t="shared" si="1"/>
        <v>15</v>
      </c>
      <c r="C38" s="103"/>
      <c r="D38" s="40">
        <v>25</v>
      </c>
      <c r="E38" s="41" t="s">
        <v>31</v>
      </c>
      <c r="F38" s="73">
        <v>7</v>
      </c>
      <c r="G38" s="70" t="s">
        <v>29</v>
      </c>
      <c r="H38" s="94">
        <v>0</v>
      </c>
      <c r="I38" s="48">
        <v>25</v>
      </c>
      <c r="J38" s="40">
        <v>2</v>
      </c>
      <c r="K38" s="91">
        <v>23</v>
      </c>
      <c r="L38" s="97" t="s">
        <v>43</v>
      </c>
      <c r="M38" s="48"/>
      <c r="N38" s="49"/>
      <c r="O38" s="50"/>
      <c r="P38" s="48"/>
      <c r="Q38" s="46"/>
      <c r="R38" s="48"/>
      <c r="T38" s="129" t="str">
        <f t="shared" si="0"/>
        <v>◯</v>
      </c>
    </row>
    <row r="39" spans="2:20" ht="21.75" thickBot="1">
      <c r="B39" s="130">
        <f t="shared" si="1"/>
        <v>16</v>
      </c>
      <c r="C39" s="103"/>
      <c r="D39" s="40">
        <v>27</v>
      </c>
      <c r="E39" s="41" t="s">
        <v>31</v>
      </c>
      <c r="F39" s="73">
        <v>7</v>
      </c>
      <c r="G39" s="70" t="s">
        <v>29</v>
      </c>
      <c r="H39" s="94">
        <v>0</v>
      </c>
      <c r="I39" s="48">
        <v>1</v>
      </c>
      <c r="J39" s="40">
        <v>0</v>
      </c>
      <c r="K39" s="140">
        <v>1</v>
      </c>
      <c r="L39" s="141" t="s">
        <v>34</v>
      </c>
      <c r="M39" s="48"/>
      <c r="N39" s="49"/>
      <c r="O39" s="50"/>
      <c r="P39" s="48"/>
      <c r="Q39" s="46"/>
      <c r="R39" s="48"/>
      <c r="T39" s="129" t="str">
        <f t="shared" si="0"/>
        <v>◯</v>
      </c>
    </row>
    <row r="40" spans="2:20" ht="14.1" customHeight="1">
      <c r="B40" s="57"/>
      <c r="C40" s="104"/>
      <c r="D40" s="52"/>
      <c r="E40" s="52"/>
      <c r="F40" s="52"/>
      <c r="G40" s="52"/>
      <c r="H40" s="52"/>
      <c r="I40" s="52"/>
      <c r="J40" s="52"/>
      <c r="K40" s="142"/>
      <c r="L40" s="143"/>
      <c r="M40" s="52"/>
      <c r="N40" s="55"/>
      <c r="O40" s="56"/>
      <c r="P40" s="52"/>
      <c r="Q40" s="53"/>
      <c r="R40" s="52"/>
    </row>
    <row r="41" spans="2:20" s="5" customFormat="1" ht="16.5">
      <c r="B41" s="60" t="s">
        <v>13</v>
      </c>
      <c r="C41" s="104"/>
      <c r="D41" s="61"/>
      <c r="E41" s="61"/>
      <c r="F41" s="61"/>
      <c r="G41" s="61"/>
      <c r="H41" s="61"/>
      <c r="I41" s="61"/>
      <c r="J41" s="61"/>
      <c r="K41" s="61"/>
      <c r="L41" s="62"/>
      <c r="M41" s="61"/>
      <c r="N41" s="64"/>
      <c r="O41" s="65"/>
      <c r="P41" s="61"/>
      <c r="Q41" s="62"/>
      <c r="R41" s="61"/>
      <c r="T41" s="3"/>
    </row>
    <row r="42" spans="2:20" s="5" customFormat="1" ht="16.5">
      <c r="B42" s="60" t="s">
        <v>60</v>
      </c>
      <c r="C42" s="104"/>
      <c r="D42" s="61"/>
      <c r="E42" s="61"/>
      <c r="F42" s="61"/>
      <c r="G42" s="61"/>
      <c r="H42" s="61"/>
      <c r="I42" s="61"/>
      <c r="J42" s="61"/>
      <c r="K42" s="61"/>
      <c r="L42" s="62"/>
      <c r="M42" s="61"/>
      <c r="N42" s="64"/>
      <c r="O42" s="65"/>
      <c r="P42" s="61"/>
      <c r="Q42" s="62"/>
      <c r="R42" s="61"/>
      <c r="T42" s="3"/>
    </row>
    <row r="43" spans="2:20" s="5" customFormat="1" ht="16.5">
      <c r="B43" s="60"/>
      <c r="C43" s="104"/>
      <c r="D43" s="61"/>
      <c r="E43" s="61"/>
      <c r="F43" s="61"/>
      <c r="G43" s="61"/>
      <c r="H43" s="61"/>
      <c r="I43" s="61"/>
      <c r="J43" s="61"/>
      <c r="K43" s="61"/>
      <c r="L43" s="62"/>
      <c r="M43" s="61"/>
      <c r="N43" s="64"/>
      <c r="O43" s="65"/>
      <c r="P43" s="61"/>
      <c r="Q43" s="62"/>
      <c r="R43" s="61"/>
      <c r="T43" s="3"/>
    </row>
    <row r="44" spans="2:20" ht="11.1" customHeight="1" thickBot="1"/>
    <row r="45" spans="2:20" ht="48.75" thickBot="1">
      <c r="B45" s="6" t="s">
        <v>38</v>
      </c>
      <c r="C45" s="106" t="s">
        <v>22</v>
      </c>
      <c r="D45" s="6">
        <f>COUNTA(D9:D23)</f>
        <v>14</v>
      </c>
      <c r="E45" s="7"/>
      <c r="F45" s="7"/>
      <c r="G45" s="7"/>
      <c r="H45" s="7"/>
      <c r="I45" s="8">
        <f>COUNTIF(I9:I23, "&gt;0")</f>
        <v>10</v>
      </c>
      <c r="J45" t="s">
        <v>41</v>
      </c>
    </row>
    <row r="46" spans="2:20" ht="13.5" customHeight="1" thickBot="1">
      <c r="B46" s="18"/>
      <c r="C46" s="106"/>
      <c r="D46" s="6"/>
      <c r="E46" s="7"/>
      <c r="F46" s="7"/>
      <c r="G46" s="7"/>
      <c r="H46" s="7"/>
      <c r="I46" s="100"/>
    </row>
    <row r="47" spans="2:20" ht="39" customHeight="1" thickBot="1">
      <c r="F47" s="10"/>
      <c r="G47" s="10"/>
      <c r="H47" s="10"/>
      <c r="I47" s="37">
        <f>SUM(I9:I23)</f>
        <v>274</v>
      </c>
      <c r="J47" s="37">
        <f t="shared" ref="J47:K47" si="2">SUM(J9:J23)</f>
        <v>64</v>
      </c>
      <c r="K47" s="37">
        <f t="shared" si="2"/>
        <v>206</v>
      </c>
      <c r="N47" s="35" t="s">
        <v>14</v>
      </c>
      <c r="O47" s="133" t="s">
        <v>19</v>
      </c>
      <c r="P47" s="179" t="s">
        <v>15</v>
      </c>
      <c r="Q47" s="135" t="s">
        <v>18</v>
      </c>
      <c r="R47" s="31" t="s">
        <v>16</v>
      </c>
      <c r="S47" s="30" t="s">
        <v>26</v>
      </c>
      <c r="T47" s="32" t="str">
        <f>IF(I47=(J47+K47),"◯","×")</f>
        <v>×</v>
      </c>
    </row>
    <row r="48" spans="2:20" ht="24.75" thickBot="1">
      <c r="D48" s="11"/>
      <c r="E48" s="12"/>
      <c r="F48" s="12"/>
      <c r="G48" s="12"/>
      <c r="H48" s="12"/>
      <c r="I48" s="34" t="s">
        <v>14</v>
      </c>
      <c r="J48" s="13" t="s">
        <v>15</v>
      </c>
      <c r="K48" s="26" t="s">
        <v>16</v>
      </c>
      <c r="N48" s="29"/>
      <c r="R48" s="28"/>
      <c r="T48" s="14"/>
    </row>
    <row r="49" spans="2:20" ht="33" customHeight="1" thickTop="1">
      <c r="D49" s="22"/>
      <c r="E49" s="23" t="s">
        <v>17</v>
      </c>
      <c r="F49" s="23"/>
      <c r="G49" s="23"/>
      <c r="H49" s="23"/>
      <c r="I49" s="20">
        <f>$I$47/$I$45</f>
        <v>27.4</v>
      </c>
      <c r="J49" s="17"/>
      <c r="K49" s="21">
        <f>$K$47/$I$45</f>
        <v>20.6</v>
      </c>
    </row>
    <row r="50" spans="2:20">
      <c r="I50" s="33" t="s">
        <v>14</v>
      </c>
      <c r="J50" s="19"/>
      <c r="K50" s="25" t="s">
        <v>16</v>
      </c>
    </row>
    <row r="51" spans="2:20">
      <c r="I51" s="36" t="s">
        <v>24</v>
      </c>
      <c r="K51" s="24" t="s">
        <v>25</v>
      </c>
    </row>
    <row r="52" spans="2:20" ht="24.75" thickBot="1"/>
    <row r="53" spans="2:20" ht="48.75" thickBot="1">
      <c r="B53" s="6" t="s">
        <v>40</v>
      </c>
      <c r="C53" s="106" t="s">
        <v>22</v>
      </c>
      <c r="D53" s="6">
        <f>COUNTA(D24:D39)</f>
        <v>16</v>
      </c>
      <c r="E53" s="7"/>
      <c r="F53" s="7"/>
      <c r="G53" s="7"/>
      <c r="H53" s="7"/>
      <c r="I53" s="8">
        <f>COUNTIF(I24:I39, "&gt;0")</f>
        <v>13</v>
      </c>
      <c r="J53" t="s">
        <v>41</v>
      </c>
    </row>
    <row r="54" spans="2:20" ht="13.5" customHeight="1" thickBot="1">
      <c r="B54" s="18"/>
      <c r="C54" s="106"/>
      <c r="D54" s="6"/>
      <c r="E54" s="7"/>
      <c r="F54" s="7"/>
      <c r="G54" s="7"/>
      <c r="H54" s="7"/>
      <c r="I54" s="100"/>
    </row>
    <row r="55" spans="2:20" ht="35.450000000000003" customHeight="1" thickBot="1">
      <c r="F55" s="10"/>
      <c r="G55" s="10"/>
      <c r="H55" s="10"/>
      <c r="I55" s="37">
        <f>SUM(I24:I39)</f>
        <v>321</v>
      </c>
      <c r="J55" s="37">
        <f t="shared" ref="J55:K55" si="3">SUM(J24:J39)</f>
        <v>62</v>
      </c>
      <c r="K55" s="37">
        <f t="shared" si="3"/>
        <v>259</v>
      </c>
      <c r="N55" s="35" t="s">
        <v>14</v>
      </c>
      <c r="O55" s="134"/>
      <c r="P55" s="136" t="s">
        <v>19</v>
      </c>
      <c r="Q55" s="137" t="s">
        <v>18</v>
      </c>
      <c r="R55" s="31" t="s">
        <v>16</v>
      </c>
      <c r="S55" s="30" t="s">
        <v>26</v>
      </c>
      <c r="T55" s="32" t="str">
        <f>IF(I55=(J55+K55),"◯","×")</f>
        <v>◯</v>
      </c>
    </row>
    <row r="56" spans="2:20" ht="24.75" thickBot="1">
      <c r="D56" s="11"/>
      <c r="E56" s="12"/>
      <c r="F56" s="12"/>
      <c r="G56" s="12"/>
      <c r="H56" s="12"/>
      <c r="I56" s="34" t="s">
        <v>14</v>
      </c>
      <c r="J56" s="13" t="s">
        <v>15</v>
      </c>
      <c r="K56" s="26" t="s">
        <v>16</v>
      </c>
      <c r="N56" s="29"/>
      <c r="R56" s="28"/>
      <c r="T56" s="14"/>
    </row>
    <row r="57" spans="2:20" ht="33" customHeight="1" thickTop="1">
      <c r="D57" s="22"/>
      <c r="E57" s="23" t="s">
        <v>17</v>
      </c>
      <c r="F57" s="23"/>
      <c r="G57" s="23"/>
      <c r="H57" s="23"/>
      <c r="I57" s="20">
        <f>$I$55/$I$53</f>
        <v>24.692307692307693</v>
      </c>
      <c r="J57" s="17"/>
      <c r="K57" s="21">
        <f>$K$55/$I$53</f>
        <v>19.923076923076923</v>
      </c>
    </row>
    <row r="58" spans="2:20">
      <c r="I58" s="33" t="s">
        <v>14</v>
      </c>
      <c r="J58" s="19"/>
      <c r="K58" s="25" t="s">
        <v>16</v>
      </c>
    </row>
  </sheetData>
  <mergeCells count="11">
    <mergeCell ref="I2:P2"/>
    <mergeCell ref="P7:P8"/>
    <mergeCell ref="Q7:Q8"/>
    <mergeCell ref="R7:R8"/>
    <mergeCell ref="T7:T8"/>
    <mergeCell ref="N8:O8"/>
    <mergeCell ref="B7:B8"/>
    <mergeCell ref="C7:E8"/>
    <mergeCell ref="F7:H8"/>
    <mergeCell ref="I7:L7"/>
    <mergeCell ref="M7:O7"/>
  </mergeCells>
  <phoneticPr fontId="2"/>
  <conditionalFormatting sqref="T9:T39">
    <cfRule type="containsText" dxfId="1" priority="1" operator="containsText" text="×">
      <formula>NOT(ISERROR(SEARCH("×",T9)))</formula>
    </cfRule>
  </conditionalFormatting>
  <pageMargins left="0.51181102362204722" right="0.11811023622047245" top="0.15748031496062992" bottom="0.15748031496062992" header="0" footer="0"/>
  <pageSetup paperSize="9" scale="70" orientation="portrait" r:id="rId1"/>
  <rowBreaks count="1" manualBreakCount="1">
    <brk id="43" max="1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29EB-0EF9-46D4-9C21-65085AFD42EF}">
  <sheetPr>
    <tabColor rgb="FFFFC000"/>
  </sheetPr>
  <dimension ref="B1:T64"/>
  <sheetViews>
    <sheetView view="pageBreakPreview" zoomScale="60" zoomScaleNormal="100" workbookViewId="0">
      <selection activeCell="I2" sqref="I2:P2"/>
    </sheetView>
  </sheetViews>
  <sheetFormatPr defaultRowHeight="24"/>
  <cols>
    <col min="1" max="1" width="1.875" customWidth="1"/>
    <col min="2" max="2" width="5.125" style="1" customWidth="1"/>
    <col min="3" max="3" width="6.625" style="105" customWidth="1"/>
    <col min="4" max="4" width="4.625" customWidth="1"/>
    <col min="5" max="5" width="3.5" customWidth="1"/>
    <col min="6" max="6" width="3.875" customWidth="1"/>
    <col min="7" max="7" width="2.5" customWidth="1"/>
    <col min="8" max="8" width="4.125" customWidth="1"/>
    <col min="9" max="9" width="10.125" customWidth="1"/>
    <col min="10" max="10" width="9.75" customWidth="1"/>
    <col min="11" max="11" width="9.5" customWidth="1"/>
    <col min="12" max="12" width="11.5" style="2" customWidth="1"/>
    <col min="13" max="13" width="12.125" customWidth="1"/>
    <col min="14" max="14" width="7.875" style="16" customWidth="1"/>
    <col min="15" max="15" width="4.25" style="15" customWidth="1"/>
    <col min="16" max="16" width="12.875" customWidth="1"/>
    <col min="17" max="17" width="8.5" style="2" customWidth="1"/>
    <col min="18" max="18" width="9.5" customWidth="1"/>
    <col min="19" max="19" width="4.875" customWidth="1"/>
    <col min="20" max="20" width="7.625" style="3" customWidth="1"/>
  </cols>
  <sheetData>
    <row r="1" spans="2:20" ht="20.45" customHeight="1">
      <c r="B1" s="66" t="s">
        <v>49</v>
      </c>
      <c r="C1" s="101"/>
      <c r="D1" s="52"/>
      <c r="E1" s="52"/>
      <c r="F1" s="52"/>
      <c r="G1" s="52"/>
      <c r="H1" s="52"/>
      <c r="I1" s="52"/>
      <c r="J1" s="52"/>
      <c r="K1" s="52"/>
      <c r="L1" s="53"/>
      <c r="M1" s="52"/>
      <c r="N1" s="55"/>
      <c r="O1" s="56"/>
      <c r="P1" s="52"/>
      <c r="Q1" s="53"/>
      <c r="R1" s="52"/>
    </row>
    <row r="2" spans="2:20" ht="24.6" customHeight="1">
      <c r="B2" s="54"/>
      <c r="C2" s="102"/>
      <c r="D2" s="52"/>
      <c r="E2" s="52"/>
      <c r="F2" s="52"/>
      <c r="G2" s="52"/>
      <c r="H2" s="52"/>
      <c r="I2" s="212" t="s">
        <v>62</v>
      </c>
      <c r="J2" s="212"/>
      <c r="K2" s="212"/>
      <c r="L2" s="212"/>
      <c r="M2" s="212"/>
      <c r="N2" s="212"/>
      <c r="O2" s="212"/>
      <c r="P2" s="212"/>
      <c r="Q2" s="53"/>
      <c r="R2" s="52"/>
    </row>
    <row r="3" spans="2:20" ht="24" customHeight="1">
      <c r="B3" s="54"/>
      <c r="C3" s="102"/>
      <c r="D3" s="52"/>
      <c r="E3" s="52"/>
      <c r="F3" s="52"/>
      <c r="G3" s="52"/>
      <c r="H3" s="52"/>
      <c r="I3" s="52"/>
      <c r="J3" s="52"/>
      <c r="K3" s="52"/>
      <c r="L3" s="53"/>
      <c r="M3" s="52"/>
      <c r="N3" s="67" t="s">
        <v>23</v>
      </c>
      <c r="O3" s="56"/>
      <c r="P3" s="180">
        <v>8</v>
      </c>
      <c r="Q3" s="184">
        <v>4</v>
      </c>
      <c r="R3" s="185">
        <v>6</v>
      </c>
    </row>
    <row r="4" spans="2:20" ht="29.45" customHeight="1">
      <c r="B4" s="54"/>
      <c r="C4" s="102"/>
      <c r="D4" s="52"/>
      <c r="E4" s="52"/>
      <c r="F4" s="52"/>
      <c r="G4" s="52"/>
      <c r="H4" s="52"/>
      <c r="I4" s="52"/>
      <c r="J4" s="52"/>
      <c r="K4" s="52"/>
      <c r="L4" s="53"/>
      <c r="M4" s="52"/>
      <c r="N4" s="67" t="s">
        <v>51</v>
      </c>
      <c r="O4" s="193" t="str">
        <f>+複数月!$O$4</f>
        <v>●●　組合</v>
      </c>
      <c r="Q4" s="53"/>
      <c r="R4" s="52"/>
    </row>
    <row r="5" spans="2:20" ht="27" customHeight="1">
      <c r="B5" s="54"/>
      <c r="C5" s="102"/>
      <c r="D5" s="52"/>
      <c r="E5" s="52"/>
      <c r="F5" s="52"/>
      <c r="G5" s="52"/>
      <c r="H5" s="52"/>
      <c r="I5" s="52"/>
      <c r="J5" s="52"/>
      <c r="K5" s="52"/>
      <c r="L5" s="53"/>
      <c r="M5" s="52"/>
      <c r="N5" s="67" t="s">
        <v>52</v>
      </c>
      <c r="O5" s="193" t="str">
        <f>+複数月!$O$5</f>
        <v>●●　●●　　</v>
      </c>
      <c r="Q5" s="53"/>
      <c r="R5" s="52"/>
    </row>
    <row r="6" spans="2:20" ht="27" customHeight="1">
      <c r="B6" s="54"/>
      <c r="C6" s="102"/>
      <c r="D6" s="52"/>
      <c r="E6" s="52"/>
      <c r="F6" s="52"/>
      <c r="G6" s="52"/>
      <c r="H6" s="52"/>
      <c r="I6" s="52"/>
      <c r="J6" s="52"/>
      <c r="K6" s="52"/>
      <c r="L6" s="53"/>
      <c r="M6" s="52"/>
      <c r="N6" s="67" t="s">
        <v>30</v>
      </c>
      <c r="O6" s="57"/>
      <c r="Q6" s="53"/>
      <c r="R6" s="52"/>
    </row>
    <row r="7" spans="2:20" ht="34.5" customHeight="1" thickBot="1">
      <c r="B7" s="217"/>
      <c r="C7" s="222" t="s">
        <v>1</v>
      </c>
      <c r="D7" s="227"/>
      <c r="E7" s="223"/>
      <c r="F7" s="202" t="s">
        <v>28</v>
      </c>
      <c r="G7" s="203"/>
      <c r="H7" s="204"/>
      <c r="I7" s="208" t="s">
        <v>2</v>
      </c>
      <c r="J7" s="208"/>
      <c r="K7" s="209"/>
      <c r="L7" s="209"/>
      <c r="M7" s="202" t="s">
        <v>3</v>
      </c>
      <c r="N7" s="203"/>
      <c r="O7" s="204"/>
      <c r="P7" s="209" t="s">
        <v>4</v>
      </c>
      <c r="Q7" s="217" t="s">
        <v>5</v>
      </c>
      <c r="R7" s="217" t="s">
        <v>6</v>
      </c>
      <c r="S7" s="4"/>
      <c r="T7" s="219" t="s">
        <v>20</v>
      </c>
    </row>
    <row r="8" spans="2:20" s="1" customFormat="1" ht="33.6" customHeight="1">
      <c r="B8" s="218"/>
      <c r="C8" s="224"/>
      <c r="D8" s="228"/>
      <c r="E8" s="225"/>
      <c r="F8" s="205"/>
      <c r="G8" s="206"/>
      <c r="H8" s="207"/>
      <c r="I8" s="38" t="s">
        <v>7</v>
      </c>
      <c r="J8" s="85" t="s">
        <v>32</v>
      </c>
      <c r="K8" s="88" t="s">
        <v>8</v>
      </c>
      <c r="L8" s="89" t="s">
        <v>59</v>
      </c>
      <c r="M8" s="39" t="s">
        <v>50</v>
      </c>
      <c r="N8" s="205" t="s">
        <v>61</v>
      </c>
      <c r="O8" s="207"/>
      <c r="P8" s="226"/>
      <c r="Q8" s="218"/>
      <c r="R8" s="218"/>
      <c r="T8" s="219"/>
    </row>
    <row r="9" spans="2:20" ht="20.100000000000001" customHeight="1">
      <c r="B9" s="130">
        <v>1</v>
      </c>
      <c r="C9" s="103">
        <v>4</v>
      </c>
      <c r="D9" s="40">
        <v>1</v>
      </c>
      <c r="E9" s="41" t="s">
        <v>11</v>
      </c>
      <c r="F9" s="72">
        <v>7</v>
      </c>
      <c r="G9" s="70" t="s">
        <v>30</v>
      </c>
      <c r="H9" s="93">
        <v>0</v>
      </c>
      <c r="I9" s="43">
        <v>50</v>
      </c>
      <c r="J9" s="86">
        <v>2</v>
      </c>
      <c r="K9" s="90">
        <v>48</v>
      </c>
      <c r="L9" s="97" t="s">
        <v>34</v>
      </c>
      <c r="M9" s="43"/>
      <c r="N9" s="44"/>
      <c r="O9" s="45"/>
      <c r="P9" s="43"/>
      <c r="Q9" s="46"/>
      <c r="R9" s="48"/>
      <c r="T9" s="129" t="str">
        <f>IF(I9=(J9+K9),"◯","×")</f>
        <v>◯</v>
      </c>
    </row>
    <row r="10" spans="2:20" ht="23.45" customHeight="1">
      <c r="B10" s="130">
        <v>2</v>
      </c>
      <c r="C10" s="103"/>
      <c r="D10" s="40">
        <v>2</v>
      </c>
      <c r="E10" s="41" t="s">
        <v>11</v>
      </c>
      <c r="F10" s="73">
        <v>7</v>
      </c>
      <c r="G10" s="70" t="s">
        <v>30</v>
      </c>
      <c r="H10" s="94">
        <v>10</v>
      </c>
      <c r="I10" s="47">
        <v>46</v>
      </c>
      <c r="J10" s="87">
        <v>15</v>
      </c>
      <c r="K10" s="90">
        <v>21</v>
      </c>
      <c r="L10" s="97" t="s">
        <v>33</v>
      </c>
      <c r="M10" s="48"/>
      <c r="N10" s="49"/>
      <c r="O10" s="50"/>
      <c r="P10" s="51"/>
      <c r="Q10" s="46"/>
      <c r="R10" s="48"/>
      <c r="T10" s="129" t="str">
        <f t="shared" ref="T10:T39" si="0">IF(I10=(J10+K10),"◯","×")</f>
        <v>×</v>
      </c>
    </row>
    <row r="11" spans="2:20" ht="20.100000000000001" customHeight="1">
      <c r="B11" s="130">
        <v>3</v>
      </c>
      <c r="C11" s="103"/>
      <c r="D11" s="40">
        <v>3</v>
      </c>
      <c r="E11" s="41" t="s">
        <v>11</v>
      </c>
      <c r="F11" s="73">
        <v>7</v>
      </c>
      <c r="G11" s="70" t="s">
        <v>30</v>
      </c>
      <c r="H11" s="94">
        <v>0</v>
      </c>
      <c r="I11" s="48">
        <v>0</v>
      </c>
      <c r="J11" s="40">
        <v>0</v>
      </c>
      <c r="K11" s="91">
        <v>0</v>
      </c>
      <c r="L11" s="97"/>
      <c r="M11" s="48"/>
      <c r="N11" s="49"/>
      <c r="O11" s="50"/>
      <c r="P11" s="51"/>
      <c r="Q11" s="46"/>
      <c r="R11" s="48"/>
      <c r="T11" s="129" t="str">
        <f t="shared" si="0"/>
        <v>◯</v>
      </c>
    </row>
    <row r="12" spans="2:20" ht="20.100000000000001" customHeight="1">
      <c r="B12" s="130">
        <v>4</v>
      </c>
      <c r="C12" s="103"/>
      <c r="D12" s="40">
        <v>5</v>
      </c>
      <c r="E12" s="41" t="s">
        <v>11</v>
      </c>
      <c r="F12" s="73">
        <v>7</v>
      </c>
      <c r="G12" s="70" t="s">
        <v>30</v>
      </c>
      <c r="H12" s="94">
        <v>0</v>
      </c>
      <c r="I12" s="48">
        <v>102</v>
      </c>
      <c r="J12" s="40">
        <v>10</v>
      </c>
      <c r="K12" s="91">
        <v>98</v>
      </c>
      <c r="L12" s="97" t="s">
        <v>36</v>
      </c>
      <c r="M12" s="48"/>
      <c r="N12" s="49"/>
      <c r="O12" s="50"/>
      <c r="P12" s="48"/>
      <c r="Q12" s="46"/>
      <c r="R12" s="48"/>
      <c r="T12" s="129" t="str">
        <f t="shared" si="0"/>
        <v>×</v>
      </c>
    </row>
    <row r="13" spans="2:20" ht="20.100000000000001" customHeight="1">
      <c r="B13" s="131">
        <v>5</v>
      </c>
      <c r="C13" s="107"/>
      <c r="D13" s="108">
        <v>6</v>
      </c>
      <c r="E13" s="109" t="s">
        <v>11</v>
      </c>
      <c r="F13" s="73">
        <v>7</v>
      </c>
      <c r="G13" s="70" t="s">
        <v>30</v>
      </c>
      <c r="H13" s="94">
        <v>0</v>
      </c>
      <c r="I13" s="110">
        <v>0</v>
      </c>
      <c r="J13" s="108">
        <v>0</v>
      </c>
      <c r="K13" s="121">
        <v>0</v>
      </c>
      <c r="L13" s="122"/>
      <c r="M13" s="110"/>
      <c r="N13" s="111"/>
      <c r="O13" s="112"/>
      <c r="P13" s="110"/>
      <c r="Q13" s="113"/>
      <c r="R13" s="110"/>
      <c r="T13" s="129" t="str">
        <f t="shared" si="0"/>
        <v>◯</v>
      </c>
    </row>
    <row r="14" spans="2:20" ht="20.100000000000001" customHeight="1">
      <c r="B14" s="130">
        <v>6</v>
      </c>
      <c r="C14" s="103"/>
      <c r="D14" s="40">
        <v>30</v>
      </c>
      <c r="E14" s="41" t="s">
        <v>11</v>
      </c>
      <c r="F14" s="73">
        <v>7</v>
      </c>
      <c r="G14" s="70" t="s">
        <v>30</v>
      </c>
      <c r="H14" s="94">
        <v>0</v>
      </c>
      <c r="I14" s="110">
        <v>0</v>
      </c>
      <c r="J14" s="108">
        <v>0</v>
      </c>
      <c r="K14" s="121">
        <v>0</v>
      </c>
      <c r="L14" s="97"/>
      <c r="M14" s="48"/>
      <c r="N14" s="49"/>
      <c r="O14" s="50"/>
      <c r="P14" s="48"/>
      <c r="Q14" s="46"/>
      <c r="R14" s="48"/>
      <c r="T14" s="129" t="str">
        <f t="shared" si="0"/>
        <v>◯</v>
      </c>
    </row>
    <row r="15" spans="2:20" ht="20.100000000000001" customHeight="1">
      <c r="B15" s="130">
        <v>7</v>
      </c>
      <c r="C15" s="103"/>
      <c r="D15" s="40"/>
      <c r="E15" s="41" t="s">
        <v>11</v>
      </c>
      <c r="G15" s="70"/>
      <c r="H15" s="94"/>
      <c r="I15" s="48"/>
      <c r="J15" s="40"/>
      <c r="K15" s="91"/>
      <c r="L15" s="97"/>
      <c r="M15" s="48"/>
      <c r="N15" s="49"/>
      <c r="O15" s="50"/>
      <c r="P15" s="51"/>
      <c r="Q15" s="46"/>
      <c r="R15" s="48"/>
      <c r="T15" s="129" t="str">
        <f t="shared" si="0"/>
        <v>◯</v>
      </c>
    </row>
    <row r="16" spans="2:20" ht="20.100000000000001" customHeight="1">
      <c r="B16" s="130">
        <v>8</v>
      </c>
      <c r="C16" s="103"/>
      <c r="D16" s="40"/>
      <c r="E16" s="41" t="s">
        <v>11</v>
      </c>
      <c r="F16" s="73"/>
      <c r="G16" s="70"/>
      <c r="H16" s="94"/>
      <c r="I16" s="48"/>
      <c r="J16" s="40"/>
      <c r="K16" s="91"/>
      <c r="L16" s="97"/>
      <c r="M16" s="48"/>
      <c r="N16" s="49"/>
      <c r="O16" s="50"/>
      <c r="P16" s="51"/>
      <c r="Q16" s="46"/>
      <c r="R16" s="48"/>
      <c r="T16" s="129" t="str">
        <f t="shared" si="0"/>
        <v>◯</v>
      </c>
    </row>
    <row r="17" spans="2:20" ht="20.100000000000001" customHeight="1">
      <c r="B17" s="130">
        <v>9</v>
      </c>
      <c r="C17" s="103"/>
      <c r="D17" s="40"/>
      <c r="E17" s="41" t="s">
        <v>11</v>
      </c>
      <c r="F17" s="73"/>
      <c r="G17" s="70"/>
      <c r="H17" s="94"/>
      <c r="I17" s="48"/>
      <c r="J17" s="40"/>
      <c r="K17" s="91"/>
      <c r="L17" s="97"/>
      <c r="M17" s="48"/>
      <c r="N17" s="49"/>
      <c r="O17" s="50"/>
      <c r="P17" s="59"/>
      <c r="Q17" s="46"/>
      <c r="R17" s="48"/>
      <c r="T17" s="129" t="str">
        <f t="shared" si="0"/>
        <v>◯</v>
      </c>
    </row>
    <row r="18" spans="2:20" ht="20.100000000000001" customHeight="1" thickBot="1">
      <c r="B18" s="132">
        <v>10</v>
      </c>
      <c r="C18" s="114"/>
      <c r="D18" s="115"/>
      <c r="E18" s="116" t="s">
        <v>11</v>
      </c>
      <c r="F18" s="126"/>
      <c r="G18" s="127"/>
      <c r="H18" s="128"/>
      <c r="I18" s="117"/>
      <c r="J18" s="115"/>
      <c r="K18" s="92"/>
      <c r="L18" s="98"/>
      <c r="M18" s="117"/>
      <c r="N18" s="118"/>
      <c r="O18" s="119"/>
      <c r="P18" s="117"/>
      <c r="Q18" s="120"/>
      <c r="R18" s="117"/>
      <c r="T18" s="129" t="str">
        <f t="shared" si="0"/>
        <v>◯</v>
      </c>
    </row>
    <row r="19" spans="2:20" ht="20.100000000000001" customHeight="1">
      <c r="B19" s="164">
        <v>1</v>
      </c>
      <c r="C19" s="165">
        <v>5</v>
      </c>
      <c r="D19" s="166">
        <v>1</v>
      </c>
      <c r="E19" s="167" t="s">
        <v>11</v>
      </c>
      <c r="F19" s="168">
        <v>7</v>
      </c>
      <c r="G19" s="169" t="s">
        <v>30</v>
      </c>
      <c r="H19" s="170">
        <v>0</v>
      </c>
      <c r="I19" s="171">
        <v>5</v>
      </c>
      <c r="J19" s="166">
        <v>5</v>
      </c>
      <c r="K19" s="173">
        <v>0</v>
      </c>
      <c r="L19" s="174" t="s">
        <v>42</v>
      </c>
      <c r="M19" s="171"/>
      <c r="N19" s="175"/>
      <c r="O19" s="176"/>
      <c r="P19" s="178"/>
      <c r="Q19" s="177"/>
      <c r="R19" s="171"/>
      <c r="T19" s="129" t="str">
        <f t="shared" si="0"/>
        <v>◯</v>
      </c>
    </row>
    <row r="20" spans="2:20" ht="20.100000000000001" customHeight="1">
      <c r="B20" s="130">
        <v>2</v>
      </c>
      <c r="C20" s="103"/>
      <c r="D20" s="40">
        <v>2</v>
      </c>
      <c r="E20" s="41" t="s">
        <v>11</v>
      </c>
      <c r="F20" s="73">
        <v>7</v>
      </c>
      <c r="G20" s="70" t="s">
        <v>30</v>
      </c>
      <c r="H20" s="94">
        <v>0</v>
      </c>
      <c r="I20" s="48">
        <v>10</v>
      </c>
      <c r="J20" s="40">
        <v>5</v>
      </c>
      <c r="K20" s="91">
        <v>5</v>
      </c>
      <c r="L20" s="97" t="s">
        <v>36</v>
      </c>
      <c r="M20" s="48"/>
      <c r="N20" s="49"/>
      <c r="O20" s="50"/>
      <c r="P20" s="48"/>
      <c r="Q20" s="46"/>
      <c r="R20" s="48"/>
      <c r="T20" s="129" t="str">
        <f t="shared" si="0"/>
        <v>◯</v>
      </c>
    </row>
    <row r="21" spans="2:20" ht="20.100000000000001" customHeight="1">
      <c r="B21" s="130">
        <v>3</v>
      </c>
      <c r="C21" s="103"/>
      <c r="D21" s="40">
        <v>3</v>
      </c>
      <c r="E21" s="41" t="s">
        <v>11</v>
      </c>
      <c r="F21" s="73">
        <v>7</v>
      </c>
      <c r="G21" s="70" t="s">
        <v>30</v>
      </c>
      <c r="H21" s="94">
        <v>0</v>
      </c>
      <c r="I21" s="48">
        <v>15</v>
      </c>
      <c r="J21" s="40">
        <v>0</v>
      </c>
      <c r="K21" s="91">
        <v>15</v>
      </c>
      <c r="L21" s="97" t="s">
        <v>34</v>
      </c>
      <c r="M21" s="48"/>
      <c r="N21" s="49"/>
      <c r="O21" s="50"/>
      <c r="P21" s="48"/>
      <c r="Q21" s="46"/>
      <c r="R21" s="48"/>
      <c r="T21" s="129" t="str">
        <f t="shared" si="0"/>
        <v>◯</v>
      </c>
    </row>
    <row r="22" spans="2:20" ht="20.100000000000001" customHeight="1">
      <c r="B22" s="130">
        <v>4</v>
      </c>
      <c r="C22" s="103"/>
      <c r="D22" s="40">
        <v>5</v>
      </c>
      <c r="E22" s="41" t="s">
        <v>11</v>
      </c>
      <c r="F22" s="73">
        <v>7</v>
      </c>
      <c r="G22" s="70" t="s">
        <v>30</v>
      </c>
      <c r="H22" s="94">
        <v>0</v>
      </c>
      <c r="I22" s="48">
        <v>20</v>
      </c>
      <c r="J22" s="40">
        <v>5</v>
      </c>
      <c r="K22" s="91">
        <v>15</v>
      </c>
      <c r="L22" s="97" t="s">
        <v>36</v>
      </c>
      <c r="M22" s="48"/>
      <c r="N22" s="49"/>
      <c r="O22" s="50"/>
      <c r="P22" s="48"/>
      <c r="Q22" s="46"/>
      <c r="R22" s="48"/>
      <c r="T22" s="129" t="str">
        <f t="shared" si="0"/>
        <v>◯</v>
      </c>
    </row>
    <row r="23" spans="2:20" ht="20.100000000000001" customHeight="1">
      <c r="B23" s="130">
        <v>5</v>
      </c>
      <c r="C23" s="103"/>
      <c r="D23" s="40">
        <v>10</v>
      </c>
      <c r="E23" s="41" t="s">
        <v>11</v>
      </c>
      <c r="F23" s="73">
        <v>7</v>
      </c>
      <c r="G23" s="70" t="s">
        <v>30</v>
      </c>
      <c r="H23" s="94">
        <v>0</v>
      </c>
      <c r="I23" s="48">
        <v>25</v>
      </c>
      <c r="J23" s="40">
        <v>11</v>
      </c>
      <c r="K23" s="91">
        <v>14</v>
      </c>
      <c r="L23" s="97" t="s">
        <v>36</v>
      </c>
      <c r="M23" s="48"/>
      <c r="N23" s="49"/>
      <c r="O23" s="50"/>
      <c r="P23" s="48"/>
      <c r="Q23" s="46"/>
      <c r="R23" s="48"/>
      <c r="T23" s="129" t="str">
        <f t="shared" si="0"/>
        <v>◯</v>
      </c>
    </row>
    <row r="24" spans="2:20" ht="20.100000000000001" customHeight="1">
      <c r="B24" s="130">
        <v>6</v>
      </c>
      <c r="C24" s="103"/>
      <c r="D24" s="40">
        <v>25</v>
      </c>
      <c r="E24" s="41" t="s">
        <v>11</v>
      </c>
      <c r="F24" s="73">
        <v>7</v>
      </c>
      <c r="G24" s="70" t="s">
        <v>29</v>
      </c>
      <c r="H24" s="94">
        <v>0</v>
      </c>
      <c r="I24" s="48">
        <v>0</v>
      </c>
      <c r="J24" s="40">
        <v>0</v>
      </c>
      <c r="K24" s="91">
        <v>0</v>
      </c>
      <c r="L24" s="97"/>
      <c r="M24" s="48"/>
      <c r="N24" s="49"/>
      <c r="O24" s="50"/>
      <c r="P24" s="48"/>
      <c r="Q24" s="46"/>
      <c r="R24" s="48"/>
      <c r="T24" s="129" t="str">
        <f t="shared" si="0"/>
        <v>◯</v>
      </c>
    </row>
    <row r="25" spans="2:20" ht="20.100000000000001" customHeight="1">
      <c r="B25" s="130">
        <v>7</v>
      </c>
      <c r="C25" s="103"/>
      <c r="D25" s="40">
        <v>26</v>
      </c>
      <c r="E25" s="41" t="s">
        <v>11</v>
      </c>
      <c r="F25" s="73">
        <v>7</v>
      </c>
      <c r="G25" s="70" t="s">
        <v>29</v>
      </c>
      <c r="H25" s="94">
        <v>0</v>
      </c>
      <c r="I25" s="48">
        <v>100</v>
      </c>
      <c r="J25" s="40">
        <v>0</v>
      </c>
      <c r="K25" s="91">
        <v>100</v>
      </c>
      <c r="L25" s="97" t="s">
        <v>34</v>
      </c>
      <c r="M25" s="48"/>
      <c r="N25" s="49"/>
      <c r="O25" s="50"/>
      <c r="P25" s="48"/>
      <c r="Q25" s="46"/>
      <c r="R25" s="48"/>
      <c r="T25" s="129" t="str">
        <f t="shared" si="0"/>
        <v>◯</v>
      </c>
    </row>
    <row r="26" spans="2:20" ht="20.100000000000001" customHeight="1">
      <c r="B26" s="130">
        <v>8</v>
      </c>
      <c r="C26" s="103"/>
      <c r="D26" s="40">
        <v>30</v>
      </c>
      <c r="E26" s="41" t="s">
        <v>11</v>
      </c>
      <c r="F26" s="73">
        <v>7</v>
      </c>
      <c r="G26" s="70" t="s">
        <v>29</v>
      </c>
      <c r="H26" s="94">
        <v>0</v>
      </c>
      <c r="I26" s="48">
        <v>50</v>
      </c>
      <c r="J26" s="40">
        <v>0</v>
      </c>
      <c r="K26" s="91">
        <v>50</v>
      </c>
      <c r="L26" s="97" t="s">
        <v>43</v>
      </c>
      <c r="M26" s="48"/>
      <c r="N26" s="49"/>
      <c r="O26" s="50"/>
      <c r="P26" s="48"/>
      <c r="Q26" s="46"/>
      <c r="R26" s="48"/>
      <c r="T26" s="129" t="str">
        <f t="shared" si="0"/>
        <v>◯</v>
      </c>
    </row>
    <row r="27" spans="2:20" ht="20.100000000000001" customHeight="1">
      <c r="B27" s="130">
        <v>9</v>
      </c>
      <c r="C27" s="103"/>
      <c r="D27" s="40"/>
      <c r="E27" s="41" t="s">
        <v>11</v>
      </c>
      <c r="F27" s="73"/>
      <c r="G27" s="70" t="s">
        <v>29</v>
      </c>
      <c r="H27" s="94"/>
      <c r="I27" s="48"/>
      <c r="J27" s="40"/>
      <c r="K27" s="91"/>
      <c r="L27" s="97"/>
      <c r="M27" s="48"/>
      <c r="N27" s="49"/>
      <c r="O27" s="50"/>
      <c r="P27" s="48"/>
      <c r="Q27" s="46"/>
      <c r="R27" s="48"/>
      <c r="T27" s="129" t="str">
        <f t="shared" si="0"/>
        <v>◯</v>
      </c>
    </row>
    <row r="28" spans="2:20" ht="20.100000000000001" customHeight="1" thickBot="1">
      <c r="B28" s="153">
        <v>10</v>
      </c>
      <c r="C28" s="154"/>
      <c r="D28" s="155"/>
      <c r="E28" s="156" t="s">
        <v>11</v>
      </c>
      <c r="F28" s="157"/>
      <c r="G28" s="158" t="s">
        <v>29</v>
      </c>
      <c r="H28" s="159"/>
      <c r="I28" s="160"/>
      <c r="J28" s="155"/>
      <c r="K28" s="140"/>
      <c r="L28" s="141"/>
      <c r="M28" s="160"/>
      <c r="N28" s="161"/>
      <c r="O28" s="162"/>
      <c r="P28" s="160"/>
      <c r="Q28" s="163"/>
      <c r="R28" s="160"/>
      <c r="T28" s="129" t="str">
        <f t="shared" si="0"/>
        <v>◯</v>
      </c>
    </row>
    <row r="29" spans="2:20" ht="20.100000000000001" customHeight="1">
      <c r="B29" s="164">
        <v>1</v>
      </c>
      <c r="C29" s="165">
        <v>6</v>
      </c>
      <c r="D29" s="166">
        <v>2</v>
      </c>
      <c r="E29" s="167" t="s">
        <v>11</v>
      </c>
      <c r="F29" s="168">
        <v>7</v>
      </c>
      <c r="G29" s="169" t="s">
        <v>29</v>
      </c>
      <c r="H29" s="170">
        <v>0</v>
      </c>
      <c r="I29" s="171">
        <v>0</v>
      </c>
      <c r="J29" s="172">
        <v>0</v>
      </c>
      <c r="K29" s="173">
        <v>0</v>
      </c>
      <c r="L29" s="174"/>
      <c r="M29" s="171"/>
      <c r="N29" s="175"/>
      <c r="O29" s="176"/>
      <c r="P29" s="171"/>
      <c r="Q29" s="177"/>
      <c r="R29" s="171"/>
      <c r="T29" s="129" t="str">
        <f t="shared" si="0"/>
        <v>◯</v>
      </c>
    </row>
    <row r="30" spans="2:20" ht="20.100000000000001" customHeight="1">
      <c r="B30" s="131">
        <f>B29+1</f>
        <v>2</v>
      </c>
      <c r="C30" s="107"/>
      <c r="D30" s="108">
        <v>3</v>
      </c>
      <c r="E30" s="109" t="s">
        <v>11</v>
      </c>
      <c r="F30" s="123">
        <v>7</v>
      </c>
      <c r="G30" s="124" t="s">
        <v>29</v>
      </c>
      <c r="H30" s="125">
        <v>0</v>
      </c>
      <c r="I30" s="48">
        <v>20</v>
      </c>
      <c r="J30" s="40">
        <v>5</v>
      </c>
      <c r="K30" s="91">
        <v>15</v>
      </c>
      <c r="L30" s="97" t="s">
        <v>36</v>
      </c>
      <c r="M30" s="110"/>
      <c r="N30" s="111"/>
      <c r="O30" s="112"/>
      <c r="P30" s="110"/>
      <c r="Q30" s="113"/>
      <c r="R30" s="110"/>
      <c r="T30" s="129" t="str">
        <f t="shared" si="0"/>
        <v>◯</v>
      </c>
    </row>
    <row r="31" spans="2:20" ht="20.100000000000001" customHeight="1">
      <c r="B31" s="131">
        <f t="shared" ref="B31:B39" si="1">B30+1</f>
        <v>3</v>
      </c>
      <c r="C31" s="103"/>
      <c r="D31" s="40">
        <v>10</v>
      </c>
      <c r="E31" s="41" t="s">
        <v>11</v>
      </c>
      <c r="F31" s="73">
        <v>7</v>
      </c>
      <c r="G31" s="70" t="s">
        <v>29</v>
      </c>
      <c r="H31" s="94">
        <v>0</v>
      </c>
      <c r="I31" s="48">
        <v>25</v>
      </c>
      <c r="J31" s="40">
        <v>11</v>
      </c>
      <c r="K31" s="91">
        <v>14</v>
      </c>
      <c r="L31" s="97" t="s">
        <v>36</v>
      </c>
      <c r="M31" s="48"/>
      <c r="N31" s="49"/>
      <c r="O31" s="50"/>
      <c r="P31" s="48"/>
      <c r="Q31" s="46"/>
      <c r="R31" s="48"/>
      <c r="T31" s="129" t="str">
        <f t="shared" si="0"/>
        <v>◯</v>
      </c>
    </row>
    <row r="32" spans="2:20" ht="20.100000000000001" customHeight="1">
      <c r="B32" s="131">
        <f t="shared" si="1"/>
        <v>4</v>
      </c>
      <c r="C32" s="103"/>
      <c r="D32" s="40">
        <v>11</v>
      </c>
      <c r="E32" s="41" t="s">
        <v>11</v>
      </c>
      <c r="F32" s="73">
        <v>7</v>
      </c>
      <c r="G32" s="70" t="s">
        <v>29</v>
      </c>
      <c r="H32" s="94">
        <v>0</v>
      </c>
      <c r="I32" s="48">
        <v>0</v>
      </c>
      <c r="J32" s="40">
        <v>0</v>
      </c>
      <c r="K32" s="91">
        <v>0</v>
      </c>
      <c r="L32" s="97"/>
      <c r="M32" s="48"/>
      <c r="N32" s="49"/>
      <c r="O32" s="50"/>
      <c r="P32" s="48"/>
      <c r="Q32" s="46"/>
      <c r="R32" s="48"/>
      <c r="T32" s="129" t="str">
        <f t="shared" si="0"/>
        <v>◯</v>
      </c>
    </row>
    <row r="33" spans="2:20" ht="20.100000000000001" customHeight="1">
      <c r="B33" s="131">
        <f t="shared" si="1"/>
        <v>5</v>
      </c>
      <c r="C33" s="103"/>
      <c r="D33" s="40">
        <v>12</v>
      </c>
      <c r="E33" s="41" t="s">
        <v>11</v>
      </c>
      <c r="F33" s="73">
        <v>7</v>
      </c>
      <c r="G33" s="70" t="s">
        <v>29</v>
      </c>
      <c r="H33" s="94">
        <v>0</v>
      </c>
      <c r="I33" s="48">
        <v>20</v>
      </c>
      <c r="J33" s="40">
        <v>5</v>
      </c>
      <c r="K33" s="91">
        <v>15</v>
      </c>
      <c r="L33" s="97" t="s">
        <v>36</v>
      </c>
      <c r="M33" s="48"/>
      <c r="N33" s="49"/>
      <c r="O33" s="50"/>
      <c r="P33" s="48"/>
      <c r="Q33" s="46"/>
      <c r="R33" s="48"/>
      <c r="T33" s="129" t="str">
        <f t="shared" si="0"/>
        <v>◯</v>
      </c>
    </row>
    <row r="34" spans="2:20" ht="20.100000000000001" customHeight="1">
      <c r="B34" s="131">
        <f t="shared" si="1"/>
        <v>6</v>
      </c>
      <c r="C34" s="103"/>
      <c r="D34" s="40">
        <v>13</v>
      </c>
      <c r="E34" s="41" t="s">
        <v>11</v>
      </c>
      <c r="F34" s="73">
        <v>7</v>
      </c>
      <c r="G34" s="70" t="s">
        <v>29</v>
      </c>
      <c r="H34" s="94">
        <v>0</v>
      </c>
      <c r="I34" s="48">
        <v>25</v>
      </c>
      <c r="J34" s="40">
        <v>11</v>
      </c>
      <c r="K34" s="91">
        <v>14</v>
      </c>
      <c r="L34" s="97" t="s">
        <v>36</v>
      </c>
      <c r="M34" s="48"/>
      <c r="N34" s="49"/>
      <c r="O34" s="50"/>
      <c r="P34" s="48"/>
      <c r="Q34" s="46"/>
      <c r="R34" s="48"/>
      <c r="T34" s="129" t="str">
        <f t="shared" si="0"/>
        <v>◯</v>
      </c>
    </row>
    <row r="35" spans="2:20" ht="20.100000000000001" customHeight="1">
      <c r="B35" s="131">
        <f t="shared" si="1"/>
        <v>7</v>
      </c>
      <c r="C35" s="103"/>
      <c r="D35" s="40">
        <v>15</v>
      </c>
      <c r="E35" s="41" t="s">
        <v>11</v>
      </c>
      <c r="F35" s="73">
        <v>7</v>
      </c>
      <c r="G35" s="70" t="s">
        <v>29</v>
      </c>
      <c r="H35" s="94">
        <v>0</v>
      </c>
      <c r="I35" s="48">
        <v>0</v>
      </c>
      <c r="J35" s="40">
        <v>0</v>
      </c>
      <c r="K35" s="91">
        <v>5</v>
      </c>
      <c r="L35" s="97" t="s">
        <v>37</v>
      </c>
      <c r="M35" s="48"/>
      <c r="N35" s="49"/>
      <c r="O35" s="50"/>
      <c r="P35" s="48"/>
      <c r="Q35" s="46"/>
      <c r="R35" s="48"/>
      <c r="T35" s="129" t="str">
        <f t="shared" si="0"/>
        <v>×</v>
      </c>
    </row>
    <row r="36" spans="2:20" ht="20.100000000000001" customHeight="1">
      <c r="B36" s="131">
        <f t="shared" si="1"/>
        <v>8</v>
      </c>
      <c r="C36" s="103"/>
      <c r="D36" s="40">
        <v>25</v>
      </c>
      <c r="E36" s="41" t="s">
        <v>11</v>
      </c>
      <c r="F36" s="73">
        <v>7</v>
      </c>
      <c r="G36" s="70" t="s">
        <v>29</v>
      </c>
      <c r="H36" s="94">
        <v>0</v>
      </c>
      <c r="I36" s="48">
        <v>0</v>
      </c>
      <c r="J36" s="40">
        <v>0</v>
      </c>
      <c r="K36" s="91">
        <v>0</v>
      </c>
      <c r="L36" s="97"/>
      <c r="M36" s="48"/>
      <c r="N36" s="49"/>
      <c r="O36" s="50"/>
      <c r="P36" s="48"/>
      <c r="Q36" s="46"/>
      <c r="R36" s="48"/>
      <c r="T36" s="129" t="str">
        <f t="shared" si="0"/>
        <v>◯</v>
      </c>
    </row>
    <row r="37" spans="2:20" ht="20.100000000000001" customHeight="1">
      <c r="B37" s="131">
        <f t="shared" si="1"/>
        <v>9</v>
      </c>
      <c r="C37" s="103"/>
      <c r="D37" s="40">
        <v>26</v>
      </c>
      <c r="E37" s="41" t="s">
        <v>11</v>
      </c>
      <c r="F37" s="73">
        <v>7</v>
      </c>
      <c r="G37" s="70" t="s">
        <v>29</v>
      </c>
      <c r="H37" s="94">
        <v>0</v>
      </c>
      <c r="I37" s="48">
        <v>20</v>
      </c>
      <c r="J37" s="40">
        <v>5</v>
      </c>
      <c r="K37" s="91">
        <v>15</v>
      </c>
      <c r="L37" s="97" t="s">
        <v>36</v>
      </c>
      <c r="M37" s="48"/>
      <c r="N37" s="49"/>
      <c r="O37" s="50"/>
      <c r="P37" s="48"/>
      <c r="Q37" s="46"/>
      <c r="R37" s="48"/>
      <c r="T37" s="129" t="str">
        <f t="shared" si="0"/>
        <v>◯</v>
      </c>
    </row>
    <row r="38" spans="2:20" ht="20.100000000000001" customHeight="1">
      <c r="B38" s="131">
        <f t="shared" si="1"/>
        <v>10</v>
      </c>
      <c r="C38" s="103"/>
      <c r="D38" s="40">
        <v>30</v>
      </c>
      <c r="E38" s="41" t="s">
        <v>31</v>
      </c>
      <c r="F38" s="73">
        <v>7</v>
      </c>
      <c r="G38" s="70" t="s">
        <v>29</v>
      </c>
      <c r="H38" s="94">
        <v>0</v>
      </c>
      <c r="I38" s="48">
        <v>25</v>
      </c>
      <c r="J38" s="40">
        <v>11</v>
      </c>
      <c r="K38" s="91">
        <v>14</v>
      </c>
      <c r="L38" s="97" t="s">
        <v>36</v>
      </c>
      <c r="M38" s="48"/>
      <c r="N38" s="49"/>
      <c r="O38" s="50"/>
      <c r="P38" s="48"/>
      <c r="Q38" s="46"/>
      <c r="R38" s="48"/>
      <c r="T38" s="129" t="str">
        <f t="shared" si="0"/>
        <v>◯</v>
      </c>
    </row>
    <row r="39" spans="2:20" ht="21.75" thickBot="1">
      <c r="B39" s="131">
        <f t="shared" si="1"/>
        <v>11</v>
      </c>
      <c r="C39" s="103"/>
      <c r="D39" s="40"/>
      <c r="E39" s="41"/>
      <c r="F39" s="73"/>
      <c r="G39" s="70"/>
      <c r="H39" s="94"/>
      <c r="I39" s="48"/>
      <c r="J39" s="40"/>
      <c r="K39" s="140"/>
      <c r="L39" s="141"/>
      <c r="M39" s="48"/>
      <c r="N39" s="49"/>
      <c r="O39" s="50"/>
      <c r="P39" s="48"/>
      <c r="Q39" s="46"/>
      <c r="R39" s="48"/>
      <c r="T39" s="129" t="str">
        <f t="shared" si="0"/>
        <v>◯</v>
      </c>
    </row>
    <row r="40" spans="2:20" ht="14.1" customHeight="1">
      <c r="B40" s="57"/>
      <c r="C40" s="104"/>
      <c r="D40" s="52"/>
      <c r="E40" s="52"/>
      <c r="F40" s="52"/>
      <c r="G40" s="52"/>
      <c r="H40" s="52"/>
      <c r="I40" s="52"/>
      <c r="J40" s="52"/>
      <c r="K40" s="142"/>
      <c r="L40" s="143"/>
      <c r="M40" s="52"/>
      <c r="N40" s="55"/>
      <c r="O40" s="56"/>
      <c r="P40" s="52"/>
      <c r="Q40" s="53"/>
      <c r="R40" s="52"/>
    </row>
    <row r="41" spans="2:20" s="5" customFormat="1" ht="16.5">
      <c r="B41" s="60" t="s">
        <v>13</v>
      </c>
      <c r="C41" s="104"/>
      <c r="D41" s="61"/>
      <c r="E41" s="61"/>
      <c r="F41" s="61"/>
      <c r="G41" s="61"/>
      <c r="H41" s="61"/>
      <c r="I41" s="61"/>
      <c r="J41" s="61"/>
      <c r="K41" s="61"/>
      <c r="L41" s="62"/>
      <c r="M41" s="61"/>
      <c r="N41" s="64"/>
      <c r="O41" s="65"/>
      <c r="P41" s="61"/>
      <c r="Q41" s="62"/>
      <c r="R41" s="61"/>
      <c r="T41" s="3"/>
    </row>
    <row r="42" spans="2:20" s="5" customFormat="1" ht="16.5">
      <c r="B42" s="60" t="s">
        <v>60</v>
      </c>
      <c r="C42" s="104"/>
      <c r="D42" s="61"/>
      <c r="E42" s="61"/>
      <c r="F42" s="61"/>
      <c r="G42" s="61"/>
      <c r="H42" s="61"/>
      <c r="I42" s="61"/>
      <c r="J42" s="61"/>
      <c r="K42" s="61"/>
      <c r="L42" s="62"/>
      <c r="M42" s="61"/>
      <c r="N42" s="64"/>
      <c r="O42" s="65"/>
      <c r="P42" s="61"/>
      <c r="Q42" s="62"/>
      <c r="R42" s="61"/>
      <c r="T42" s="3"/>
    </row>
    <row r="43" spans="2:20" ht="11.1" customHeight="1" thickBot="1"/>
    <row r="44" spans="2:20" ht="48.75" thickBot="1">
      <c r="B44" s="6" t="s">
        <v>38</v>
      </c>
      <c r="C44" s="106" t="s">
        <v>22</v>
      </c>
      <c r="D44" s="6">
        <f>COUNTA(D9:D18)</f>
        <v>6</v>
      </c>
      <c r="E44" s="7"/>
      <c r="F44" s="7"/>
      <c r="G44" s="7"/>
      <c r="H44" s="7"/>
      <c r="I44" s="8">
        <f>COUNTIF(I9:I18, "&gt;0")</f>
        <v>3</v>
      </c>
      <c r="J44" t="s">
        <v>41</v>
      </c>
    </row>
    <row r="45" spans="2:20" ht="13.5" customHeight="1" thickBot="1">
      <c r="B45" s="18"/>
      <c r="C45" s="106"/>
      <c r="D45" s="6"/>
      <c r="E45" s="7"/>
      <c r="F45" s="7"/>
      <c r="G45" s="7"/>
      <c r="H45" s="7"/>
      <c r="I45" s="100"/>
    </row>
    <row r="46" spans="2:20" ht="39" customHeight="1" thickBot="1">
      <c r="F46" s="10"/>
      <c r="G46" s="10"/>
      <c r="H46" s="10"/>
      <c r="I46" s="37">
        <f>SUM(I9:I18)</f>
        <v>198</v>
      </c>
      <c r="J46" s="37">
        <f t="shared" ref="J46:K46" si="2">SUM(J9:J18)</f>
        <v>27</v>
      </c>
      <c r="K46" s="37">
        <f t="shared" si="2"/>
        <v>167</v>
      </c>
      <c r="N46" s="35" t="s">
        <v>14</v>
      </c>
      <c r="O46" s="133" t="s">
        <v>19</v>
      </c>
      <c r="P46" s="179" t="s">
        <v>15</v>
      </c>
      <c r="Q46" s="135" t="s">
        <v>18</v>
      </c>
      <c r="R46" s="31" t="s">
        <v>16</v>
      </c>
      <c r="S46" s="30" t="s">
        <v>26</v>
      </c>
      <c r="T46" s="32" t="str">
        <f>IF(I46=(J46+K46),"◯","×")</f>
        <v>×</v>
      </c>
    </row>
    <row r="47" spans="2:20" ht="24.75" thickBot="1">
      <c r="D47" s="11"/>
      <c r="E47" s="12"/>
      <c r="F47" s="12"/>
      <c r="G47" s="12"/>
      <c r="H47" s="12"/>
      <c r="I47" s="34" t="s">
        <v>14</v>
      </c>
      <c r="J47" s="13" t="s">
        <v>15</v>
      </c>
      <c r="K47" s="26" t="s">
        <v>16</v>
      </c>
      <c r="N47" s="29"/>
      <c r="R47" s="28"/>
      <c r="T47" s="14"/>
    </row>
    <row r="48" spans="2:20" ht="33" customHeight="1" thickTop="1">
      <c r="D48" s="22"/>
      <c r="E48" s="23" t="s">
        <v>17</v>
      </c>
      <c r="F48" s="23"/>
      <c r="G48" s="23"/>
      <c r="H48" s="23"/>
      <c r="I48" s="20">
        <f>$I$46/$I$44</f>
        <v>66</v>
      </c>
      <c r="J48" s="17"/>
      <c r="K48" s="21">
        <f>$K$46/$I$44</f>
        <v>55.666666666666664</v>
      </c>
    </row>
    <row r="49" spans="2:20">
      <c r="I49" s="33" t="s">
        <v>14</v>
      </c>
      <c r="J49" s="19"/>
      <c r="K49" s="25" t="s">
        <v>16</v>
      </c>
    </row>
    <row r="50" spans="2:20">
      <c r="I50" s="36" t="s">
        <v>24</v>
      </c>
      <c r="K50" s="24" t="s">
        <v>25</v>
      </c>
    </row>
    <row r="51" spans="2:20" ht="24.75" thickBot="1"/>
    <row r="52" spans="2:20" ht="48.75" thickBot="1">
      <c r="B52" s="6" t="s">
        <v>40</v>
      </c>
      <c r="C52" s="106" t="s">
        <v>22</v>
      </c>
      <c r="D52" s="6">
        <f>COUNTA(D19:D28)</f>
        <v>8</v>
      </c>
      <c r="E52" s="7"/>
      <c r="F52" s="7"/>
      <c r="G52" s="7"/>
      <c r="H52" s="7"/>
      <c r="I52" s="8">
        <f>COUNTIF(I19:I28, "&gt;0")</f>
        <v>7</v>
      </c>
      <c r="J52" t="s">
        <v>41</v>
      </c>
    </row>
    <row r="53" spans="2:20" ht="13.5" customHeight="1" thickBot="1">
      <c r="B53" s="18"/>
      <c r="C53" s="106"/>
      <c r="D53" s="6"/>
      <c r="E53" s="7"/>
      <c r="F53" s="7"/>
      <c r="G53" s="7"/>
      <c r="H53" s="7"/>
      <c r="I53" s="100"/>
    </row>
    <row r="54" spans="2:20" ht="35.450000000000003" customHeight="1" thickBot="1">
      <c r="F54" s="10"/>
      <c r="G54" s="10"/>
      <c r="H54" s="10"/>
      <c r="I54" s="37">
        <f>SUM(I19:I28)</f>
        <v>225</v>
      </c>
      <c r="J54" s="37">
        <f t="shared" ref="J54:K54" si="3">SUM(J19:J28)</f>
        <v>26</v>
      </c>
      <c r="K54" s="37">
        <f t="shared" si="3"/>
        <v>199</v>
      </c>
      <c r="N54" s="35" t="s">
        <v>14</v>
      </c>
      <c r="O54" s="133" t="s">
        <v>19</v>
      </c>
      <c r="P54" s="179" t="s">
        <v>15</v>
      </c>
      <c r="Q54" s="135" t="s">
        <v>18</v>
      </c>
      <c r="R54" s="31" t="s">
        <v>16</v>
      </c>
      <c r="S54" s="30" t="s">
        <v>26</v>
      </c>
      <c r="T54" s="32" t="str">
        <f>IF(I54=(J54+K54),"◯","×")</f>
        <v>◯</v>
      </c>
    </row>
    <row r="55" spans="2:20" ht="24.75" thickBot="1">
      <c r="D55" s="11"/>
      <c r="E55" s="12"/>
      <c r="F55" s="12"/>
      <c r="G55" s="12"/>
      <c r="H55" s="12"/>
      <c r="I55" s="34" t="s">
        <v>14</v>
      </c>
      <c r="J55" s="13" t="s">
        <v>15</v>
      </c>
      <c r="K55" s="26" t="s">
        <v>16</v>
      </c>
      <c r="N55" s="29"/>
      <c r="R55" s="28"/>
      <c r="T55" s="14"/>
    </row>
    <row r="56" spans="2:20" ht="33" customHeight="1" thickTop="1">
      <c r="D56" s="22"/>
      <c r="E56" s="23" t="s">
        <v>17</v>
      </c>
      <c r="F56" s="23"/>
      <c r="G56" s="23"/>
      <c r="H56" s="23"/>
      <c r="I56" s="20">
        <f>$I$54/$I$52</f>
        <v>32.142857142857146</v>
      </c>
      <c r="J56" s="17"/>
      <c r="K56" s="21">
        <f>$K$54/$I$52</f>
        <v>28.428571428571427</v>
      </c>
    </row>
    <row r="57" spans="2:20">
      <c r="I57" s="33" t="s">
        <v>14</v>
      </c>
      <c r="J57" s="19"/>
      <c r="K57" s="25" t="s">
        <v>16</v>
      </c>
    </row>
    <row r="58" spans="2:20" ht="24.75" thickBot="1"/>
    <row r="59" spans="2:20" ht="48.75" thickBot="1">
      <c r="B59" s="6" t="s">
        <v>39</v>
      </c>
      <c r="C59" s="106" t="s">
        <v>22</v>
      </c>
      <c r="D59" s="6">
        <f>COUNTA(D29:D39)</f>
        <v>10</v>
      </c>
      <c r="E59" s="7"/>
      <c r="F59" s="7"/>
      <c r="G59" s="7"/>
      <c r="H59" s="7"/>
      <c r="I59" s="8">
        <f>COUNTIF(I29:I39, "&gt;0")</f>
        <v>6</v>
      </c>
      <c r="J59" t="s">
        <v>41</v>
      </c>
    </row>
    <row r="60" spans="2:20" ht="13.5" customHeight="1" thickBot="1">
      <c r="B60" s="18"/>
      <c r="C60" s="106"/>
      <c r="D60" s="6"/>
      <c r="E60" s="7"/>
      <c r="F60" s="7"/>
      <c r="G60" s="7"/>
      <c r="H60" s="7"/>
      <c r="I60" s="100"/>
    </row>
    <row r="61" spans="2:20" ht="35.450000000000003" customHeight="1" thickBot="1">
      <c r="F61" s="10"/>
      <c r="G61" s="10"/>
      <c r="H61" s="10"/>
      <c r="I61" s="37">
        <f>SUM(I29:I39)</f>
        <v>135</v>
      </c>
      <c r="J61" s="37">
        <f t="shared" ref="J61:K61" si="4">SUM(J29:J39)</f>
        <v>48</v>
      </c>
      <c r="K61" s="37">
        <f t="shared" si="4"/>
        <v>92</v>
      </c>
      <c r="N61" s="35" t="s">
        <v>14</v>
      </c>
      <c r="O61" s="133" t="s">
        <v>19</v>
      </c>
      <c r="P61" s="179" t="s">
        <v>15</v>
      </c>
      <c r="Q61" s="135" t="s">
        <v>18</v>
      </c>
      <c r="R61" s="31" t="s">
        <v>16</v>
      </c>
      <c r="S61" s="30" t="s">
        <v>26</v>
      </c>
      <c r="T61" s="32" t="str">
        <f>IF(I61=(J61+K61),"◯","×")</f>
        <v>×</v>
      </c>
    </row>
    <row r="62" spans="2:20" ht="24.75" thickBot="1">
      <c r="D62" s="11"/>
      <c r="E62" s="12"/>
      <c r="F62" s="12"/>
      <c r="G62" s="12"/>
      <c r="H62" s="12"/>
      <c r="I62" s="34" t="s">
        <v>14</v>
      </c>
      <c r="J62" s="13" t="s">
        <v>15</v>
      </c>
      <c r="K62" s="26" t="s">
        <v>16</v>
      </c>
      <c r="N62" s="29"/>
      <c r="R62" s="28"/>
      <c r="T62" s="14"/>
    </row>
    <row r="63" spans="2:20" ht="33" customHeight="1" thickTop="1">
      <c r="D63" s="22"/>
      <c r="E63" s="23" t="s">
        <v>17</v>
      </c>
      <c r="F63" s="23"/>
      <c r="G63" s="23"/>
      <c r="H63" s="23"/>
      <c r="I63" s="20">
        <f>$I$61/$I$59</f>
        <v>22.5</v>
      </c>
      <c r="J63" s="17"/>
      <c r="K63" s="21">
        <f>$K$61/$I$59</f>
        <v>15.333333333333334</v>
      </c>
    </row>
    <row r="64" spans="2:20" s="2" customFormat="1">
      <c r="B64" s="1"/>
      <c r="C64" s="105"/>
      <c r="D64"/>
      <c r="E64"/>
      <c r="F64"/>
      <c r="G64"/>
      <c r="H64"/>
      <c r="I64" s="33" t="s">
        <v>14</v>
      </c>
      <c r="J64" s="19"/>
      <c r="K64" s="25" t="s">
        <v>16</v>
      </c>
      <c r="M64"/>
      <c r="N64" s="16"/>
      <c r="O64" s="15"/>
      <c r="P64"/>
      <c r="R64"/>
      <c r="S64"/>
      <c r="T64" s="3"/>
    </row>
  </sheetData>
  <mergeCells count="11">
    <mergeCell ref="B7:B8"/>
    <mergeCell ref="C7:E8"/>
    <mergeCell ref="F7:H8"/>
    <mergeCell ref="I7:L7"/>
    <mergeCell ref="M7:O7"/>
    <mergeCell ref="Q7:Q8"/>
    <mergeCell ref="R7:R8"/>
    <mergeCell ref="T7:T8"/>
    <mergeCell ref="N8:O8"/>
    <mergeCell ref="I2:P2"/>
    <mergeCell ref="P7:P8"/>
  </mergeCells>
  <phoneticPr fontId="2"/>
  <conditionalFormatting sqref="T9:T39">
    <cfRule type="containsText" dxfId="0" priority="1" operator="containsText" text="×">
      <formula>NOT(ISERROR(SEARCH("×",T9)))</formula>
    </cfRule>
  </conditionalFormatting>
  <pageMargins left="0.51181102362204722" right="0.11811023622047245" top="0.15748031496062992" bottom="0.15748031496062992" header="0" footer="0"/>
  <pageSetup paperSize="9" scale="69" orientation="portrait" r:id="rId1"/>
  <rowBreaks count="1" manualBreakCount="1">
    <brk id="42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記入例（定置）</vt:lpstr>
      <vt:lpstr>R8.4</vt:lpstr>
      <vt:lpstr>R8.5</vt:lpstr>
      <vt:lpstr>複数月</vt:lpstr>
      <vt:lpstr>複数月2</vt:lpstr>
      <vt:lpstr>R8.4!Print_Area</vt:lpstr>
      <vt:lpstr>R8.5!Print_Area</vt:lpstr>
      <vt:lpstr>'記入例（定置）'!Print_Area</vt:lpstr>
      <vt:lpstr>複数月!Print_Area</vt:lpstr>
      <vt:lpstr>複数月2!Print_Area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s20442j</dc:creator>
  <cp:lastModifiedBy>NPOHP</cp:lastModifiedBy>
  <cp:lastPrinted>2025-12-11T02:20:16Z</cp:lastPrinted>
  <dcterms:created xsi:type="dcterms:W3CDTF">2023-08-17T05:20:37Z</dcterms:created>
  <dcterms:modified xsi:type="dcterms:W3CDTF">2025-12-11T04:05:38Z</dcterms:modified>
</cp:coreProperties>
</file>