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po02\★27競争力強化緊急\１_5 クロマグロ混獲回避\"/>
    </mc:Choice>
  </mc:AlternateContent>
  <xr:revisionPtr revIDLastSave="0" documentId="13_ncr:1_{36A8DE4D-1739-41DD-A680-ED161A9AED0B}" xr6:coauthVersionLast="47" xr6:coauthVersionMax="47" xr10:uidLastSave="{00000000-0000-0000-0000-000000000000}"/>
  <bookViews>
    <workbookView xWindow="-110" yWindow="-110" windowWidth="19420" windowHeight="10420" xr2:uid="{4E984A4B-85D1-4415-AADD-777B0C9427FD}"/>
  </bookViews>
  <sheets>
    <sheet name="記入例" sheetId="3" r:id="rId1"/>
    <sheet name="R6.4" sheetId="4" r:id="rId2"/>
    <sheet name="R6.5" sheetId="5" r:id="rId3"/>
  </sheets>
  <definedNames>
    <definedName name="_xlnm.Print_Area" localSheetId="1">'R6.4'!$B$1:$R$45</definedName>
    <definedName name="_xlnm.Print_Area" localSheetId="2">'R6.5'!$B$1:$R$45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5" l="1"/>
  <c r="I51" i="5" s="1"/>
  <c r="H49" i="5"/>
  <c r="G49" i="5"/>
  <c r="G51" i="5" s="1"/>
  <c r="G47" i="5"/>
  <c r="C47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Q20" i="5"/>
  <c r="T19" i="5"/>
  <c r="Q19" i="5"/>
  <c r="T18" i="5"/>
  <c r="Q18" i="5"/>
  <c r="T17" i="5"/>
  <c r="Q17" i="5"/>
  <c r="T16" i="5"/>
  <c r="Q16" i="5"/>
  <c r="T15" i="5"/>
  <c r="Q15" i="5"/>
  <c r="T14" i="5"/>
  <c r="Q14" i="5"/>
  <c r="T13" i="5"/>
  <c r="Q13" i="5"/>
  <c r="T12" i="5"/>
  <c r="Q12" i="5"/>
  <c r="T11" i="5"/>
  <c r="Q11" i="5"/>
  <c r="T10" i="5"/>
  <c r="Q10" i="5"/>
  <c r="I49" i="4"/>
  <c r="I51" i="4" s="1"/>
  <c r="H49" i="4"/>
  <c r="G49" i="4"/>
  <c r="G51" i="4" s="1"/>
  <c r="G47" i="4"/>
  <c r="C47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Q20" i="4"/>
  <c r="T19" i="4"/>
  <c r="Q19" i="4"/>
  <c r="T18" i="4"/>
  <c r="Q18" i="4"/>
  <c r="T17" i="4"/>
  <c r="Q17" i="4"/>
  <c r="T16" i="4"/>
  <c r="Q16" i="4"/>
  <c r="T15" i="4"/>
  <c r="Q15" i="4"/>
  <c r="T14" i="4"/>
  <c r="Q14" i="4"/>
  <c r="T13" i="4"/>
  <c r="Q13" i="4"/>
  <c r="T12" i="4"/>
  <c r="Q12" i="4"/>
  <c r="T11" i="4"/>
  <c r="Q11" i="4"/>
  <c r="T10" i="4"/>
  <c r="Q10" i="4"/>
  <c r="S49" i="3"/>
  <c r="I49" i="3"/>
  <c r="H49" i="3"/>
  <c r="G49" i="3"/>
  <c r="G51" i="3" s="1"/>
  <c r="G47" i="3"/>
  <c r="I51" i="3" s="1"/>
  <c r="C47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P20" i="3"/>
  <c r="S19" i="3"/>
  <c r="P19" i="3"/>
  <c r="S18" i="3"/>
  <c r="P18" i="3"/>
  <c r="S17" i="3"/>
  <c r="P17" i="3"/>
  <c r="S16" i="3"/>
  <c r="P16" i="3"/>
  <c r="S15" i="3"/>
  <c r="P15" i="3"/>
  <c r="S14" i="3"/>
  <c r="P14" i="3"/>
  <c r="S13" i="3"/>
  <c r="P13" i="3"/>
  <c r="S12" i="3"/>
  <c r="P12" i="3"/>
  <c r="S11" i="3"/>
  <c r="P11" i="3"/>
  <c r="S10" i="3"/>
  <c r="P10" i="3"/>
  <c r="T49" i="5" l="1"/>
  <c r="T4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s20442j</author>
  </authors>
  <commentList>
    <comment ref="N8" authorId="0" shapeId="0" xr:uid="{97D5A949-5023-4B90-8D7B-6B056238A852}">
      <text>
        <r>
          <rPr>
            <b/>
            <sz val="14"/>
            <color indexed="39"/>
            <rFont val="MS P ゴシック"/>
            <family val="3"/>
            <charset val="128"/>
          </rPr>
          <t>（生存）放流方法については、より具体的に記載</t>
        </r>
      </text>
    </comment>
    <comment ref="I11" authorId="0" shapeId="0" xr:uid="{0D86EF40-A0DB-469A-9819-41E0C32D5926}">
      <text>
        <r>
          <rPr>
            <b/>
            <sz val="14"/>
            <color indexed="10"/>
            <rFont val="MS P ゴシック"/>
            <family val="3"/>
            <charset val="128"/>
          </rPr>
          <t>【注】　放流尾数の誤り？
　又は　混獲尾数の誤り？</t>
        </r>
      </text>
    </comment>
    <comment ref="J11" authorId="0" shapeId="0" xr:uid="{9B8414AE-EA03-4773-A866-44537F43C582}">
      <text>
        <r>
          <rPr>
            <b/>
            <sz val="14"/>
            <color indexed="39"/>
            <rFont val="MS P ゴシック"/>
            <family val="3"/>
            <charset val="128"/>
          </rPr>
          <t>【注】放流尾数の平均目回りを記載</t>
        </r>
      </text>
    </comment>
    <comment ref="S11" authorId="0" shapeId="0" xr:uid="{E5165757-DACA-4FED-968B-5C6686E75A97}">
      <text>
        <r>
          <rPr>
            <b/>
            <sz val="14"/>
            <color indexed="10"/>
            <rFont val="MS P ゴシック"/>
            <family val="3"/>
            <charset val="128"/>
          </rPr>
          <t>【注】×印は「混獲尾数」と「漁獲尾数＋放流尾数」が合わない！</t>
        </r>
      </text>
    </comment>
  </commentList>
</comments>
</file>

<file path=xl/sharedStrings.xml><?xml version="1.0" encoding="utf-8"?>
<sst xmlns="http://schemas.openxmlformats.org/spreadsheetml/2006/main" count="337" uniqueCount="66">
  <si>
    <t>別記様式第10－１号別添２</t>
  </si>
  <si>
    <t>クロマグロ混獲状況管理野帳</t>
  </si>
  <si>
    <t>月</t>
    <rPh sb="0" eb="1">
      <t>ガツ</t>
    </rPh>
    <phoneticPr fontId="2"/>
  </si>
  <si>
    <t>漁船名：</t>
    <rPh sb="0" eb="2">
      <t>ギョセン</t>
    </rPh>
    <phoneticPr fontId="2"/>
  </si>
  <si>
    <t>NO.</t>
  </si>
  <si>
    <t>作業日</t>
    <rPh sb="0" eb="3">
      <t>サギョウビ</t>
    </rPh>
    <phoneticPr fontId="2"/>
  </si>
  <si>
    <t>クロマグロ混獲状況</t>
  </si>
  <si>
    <t>クロマグロ以外の
漁獲状況</t>
    <phoneticPr fontId="2"/>
  </si>
  <si>
    <t>対応方法</t>
    <rPh sb="2" eb="4">
      <t>ホウホウ</t>
    </rPh>
    <phoneticPr fontId="2"/>
  </si>
  <si>
    <t>放流作業人数</t>
  </si>
  <si>
    <t>その他</t>
  </si>
  <si>
    <t>クロマグロ混獲尾数</t>
  </si>
  <si>
    <t>うち漁獲尾数</t>
  </si>
  <si>
    <t>うち生存放流尾数</t>
  </si>
  <si>
    <t>主として漁獲した魚種</t>
  </si>
  <si>
    <t>正誤</t>
    <rPh sb="0" eb="2">
      <t>セイゴ</t>
    </rPh>
    <phoneticPr fontId="2"/>
  </si>
  <si>
    <t>日</t>
    <rPh sb="0" eb="1">
      <t>ヒ</t>
    </rPh>
    <phoneticPr fontId="2"/>
  </si>
  <si>
    <t>30kg～</t>
    <phoneticPr fontId="2"/>
  </si>
  <si>
    <t>サバ</t>
    <phoneticPr fontId="2"/>
  </si>
  <si>
    <t>延縄</t>
    <rPh sb="0" eb="2">
      <t>ハエナワ</t>
    </rPh>
    <phoneticPr fontId="2"/>
  </si>
  <si>
    <t>～</t>
    <phoneticPr fontId="2"/>
  </si>
  <si>
    <t>30kg</t>
    <phoneticPr fontId="2"/>
  </si>
  <si>
    <t>20kg</t>
    <phoneticPr fontId="2"/>
  </si>
  <si>
    <t>3kg～</t>
    <phoneticPr fontId="2"/>
  </si>
  <si>
    <t>5kg</t>
    <phoneticPr fontId="2"/>
  </si>
  <si>
    <t>10kg</t>
    <phoneticPr fontId="2"/>
  </si>
  <si>
    <t>（注１）クロマグロの混獲の無い場合でも、操業をおこなった場合には可能な限り、管理野帳を記載すること。</t>
    <phoneticPr fontId="2"/>
  </si>
  <si>
    <t>（注２）対応方法の欄にはクロマグロの放流方法を明記すること。</t>
  </si>
  <si>
    <t>（注３）複数の漁業種類による場合、操業日ごとに、混獲実績があった際の漁法を明記すること。</t>
  </si>
  <si>
    <t>（注４）放流作業に掛かった人数を明記すること。</t>
  </si>
  <si>
    <t>合計</t>
    <rPh sb="0" eb="2">
      <t>ゴウケイ</t>
    </rPh>
    <phoneticPr fontId="2"/>
  </si>
  <si>
    <t>混獲</t>
    <rPh sb="0" eb="2">
      <t>コンカク</t>
    </rPh>
    <phoneticPr fontId="2"/>
  </si>
  <si>
    <t>漁獲</t>
    <rPh sb="0" eb="2">
      <t>ギョカク</t>
    </rPh>
    <phoneticPr fontId="2"/>
  </si>
  <si>
    <t>放流</t>
    <rPh sb="0" eb="2">
      <t>ホウリュウ</t>
    </rPh>
    <phoneticPr fontId="2"/>
  </si>
  <si>
    <t>平均尾数</t>
    <rPh sb="0" eb="2">
      <t>ヘイキン</t>
    </rPh>
    <rPh sb="2" eb="4">
      <t>ビスウ</t>
    </rPh>
    <phoneticPr fontId="2"/>
  </si>
  <si>
    <t>＋</t>
    <phoneticPr fontId="2"/>
  </si>
  <si>
    <t>＝</t>
    <phoneticPr fontId="2"/>
  </si>
  <si>
    <t>総漁獲尾数(又は重量)</t>
    <phoneticPr fontId="2"/>
  </si>
  <si>
    <t>ﾄﾝ</t>
    <phoneticPr fontId="2"/>
  </si>
  <si>
    <t>正
誤</t>
    <rPh sb="0" eb="1">
      <t>タダシ</t>
    </rPh>
    <rPh sb="2" eb="3">
      <t>ゴ</t>
    </rPh>
    <phoneticPr fontId="2"/>
  </si>
  <si>
    <t>アジ</t>
    <phoneticPr fontId="2"/>
  </si>
  <si>
    <t>タイ類</t>
  </si>
  <si>
    <t>釣り</t>
    <rPh sb="0" eb="1">
      <t>ツ</t>
    </rPh>
    <phoneticPr fontId="2"/>
  </si>
  <si>
    <t>(うち混獲あり）</t>
    <rPh sb="3" eb="5">
      <t>コンカク</t>
    </rPh>
    <phoneticPr fontId="2"/>
  </si>
  <si>
    <t>操業
日数</t>
    <rPh sb="0" eb="2">
      <t>ソウギョウ</t>
    </rPh>
    <rPh sb="3" eb="5">
      <t>ニッスウ</t>
    </rPh>
    <phoneticPr fontId="2"/>
  </si>
  <si>
    <t>令和６年</t>
    <rPh sb="0" eb="2">
      <t>レイワ</t>
    </rPh>
    <rPh sb="3" eb="4">
      <t>ネン</t>
    </rPh>
    <phoneticPr fontId="2"/>
  </si>
  <si>
    <t>操業位置
又は
漁場・海域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</si>
  <si>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</si>
  <si>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</si>
  <si>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50kg</t>
    <phoneticPr fontId="2"/>
  </si>
  <si>
    <t>報告年月：</t>
    <rPh sb="2" eb="3">
      <t>ネン</t>
    </rPh>
    <phoneticPr fontId="2"/>
  </si>
  <si>
    <t>漁船登録番号：</t>
    <phoneticPr fontId="2"/>
  </si>
  <si>
    <t>AA１－１２３４</t>
  </si>
  <si>
    <r>
      <rPr>
        <sz val="10.5"/>
        <color rgb="FFFF0000"/>
        <rFont val="ＭＳ ゴシック"/>
        <family val="3"/>
        <charset val="128"/>
      </rPr>
      <t>放流</t>
    </r>
    <r>
      <rPr>
        <sz val="10.5"/>
        <color theme="1"/>
        <rFont val="ＭＳ 明朝"/>
        <family val="1"/>
        <charset val="128"/>
      </rPr>
      <t>目回り
(kg/尾)</t>
    </r>
    <rPh sb="0" eb="2">
      <t>ホウリュウ</t>
    </rPh>
    <phoneticPr fontId="2"/>
  </si>
  <si>
    <r>
      <rPr>
        <sz val="10.5"/>
        <color rgb="FFFF0000"/>
        <rFont val="ＭＳ ゴシック"/>
        <family val="3"/>
        <charset val="128"/>
      </rPr>
      <t>操業時</t>
    </r>
    <r>
      <rPr>
        <sz val="10.5"/>
        <color theme="1"/>
        <rFont val="ＭＳ 明朝"/>
        <family val="1"/>
        <charset val="128"/>
      </rPr>
      <t>の漁法</t>
    </r>
    <rPh sb="0" eb="2">
      <t>ソウギョウ</t>
    </rPh>
    <phoneticPr fontId="2"/>
  </si>
  <si>
    <t>（混獲の総尾数÷混獲があった日数）</t>
    <rPh sb="1" eb="3">
      <t>コンカク</t>
    </rPh>
    <rPh sb="4" eb="5">
      <t>ソウ</t>
    </rPh>
    <rPh sb="5" eb="6">
      <t>ビ</t>
    </rPh>
    <rPh sb="6" eb="7">
      <t>スウ</t>
    </rPh>
    <rPh sb="8" eb="10">
      <t>コンカク</t>
    </rPh>
    <rPh sb="14" eb="15">
      <t>ヒ</t>
    </rPh>
    <rPh sb="15" eb="16">
      <t>スウ</t>
    </rPh>
    <phoneticPr fontId="2"/>
  </si>
  <si>
    <t>（放流した総尾数÷混獲があった日数）</t>
    <rPh sb="1" eb="3">
      <t>ホウリュウ</t>
    </rPh>
    <rPh sb="5" eb="6">
      <t>ソウ</t>
    </rPh>
    <rPh sb="6" eb="8">
      <t>ビスウ</t>
    </rPh>
    <rPh sb="9" eb="11">
      <t>コンカク</t>
    </rPh>
    <rPh sb="15" eb="17">
      <t>ニッスウ</t>
    </rPh>
    <phoneticPr fontId="2"/>
  </si>
  <si>
    <t>➡</t>
    <phoneticPr fontId="2"/>
  </si>
  <si>
    <t>操業時の漁法</t>
    <rPh sb="0" eb="2">
      <t>ソウギョウ</t>
    </rPh>
    <phoneticPr fontId="2"/>
  </si>
  <si>
    <t>放流目回り
(kg/尾)</t>
    <rPh sb="0" eb="2">
      <t>ホウリュウ</t>
    </rPh>
    <phoneticPr fontId="2"/>
  </si>
  <si>
    <t>所属漁協：</t>
    <phoneticPr fontId="2"/>
  </si>
  <si>
    <t>●●漁協</t>
  </si>
  <si>
    <t>作成者：　　　</t>
    <phoneticPr fontId="2"/>
  </si>
  <si>
    <t>●●　●●　　</t>
  </si>
  <si>
    <t>日</t>
    <rPh sb="0" eb="1">
      <t>ニチ</t>
    </rPh>
    <phoneticPr fontId="2"/>
  </si>
  <si>
    <t>作成者：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</si>
</sst>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№&quot;0"/>
    <numFmt numFmtId="177" formatCode="0&quot;k&quot;"/>
    <numFmt numFmtId="178" formatCode="0.0"/>
  </numFmts>
  <fonts count="56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 P丸ゴシック体E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游明朝"/>
      <family val="1"/>
      <charset val="128"/>
    </font>
    <font>
      <sz val="10.5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8"/>
      <color rgb="FFFF0000"/>
      <name val="AR P丸ゴシック体E"/>
      <family val="3"/>
      <charset val="128"/>
    </font>
    <font>
      <sz val="9"/>
      <color rgb="FFFF000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AR P丸ゴシック体E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AR P丸ゴシック体E"/>
      <family val="3"/>
      <charset val="128"/>
    </font>
    <font>
      <b/>
      <sz val="18"/>
      <color theme="1"/>
      <name val="AR P丸ゴシック体E"/>
      <family val="3"/>
      <charset val="128"/>
    </font>
    <font>
      <sz val="18"/>
      <color theme="1"/>
      <name val="AR P丸ゴシック体E"/>
      <family val="3"/>
      <charset val="128"/>
    </font>
    <font>
      <sz val="10.5"/>
      <color rgb="FFFF0000"/>
      <name val="ＭＳ ゴシック"/>
      <family val="3"/>
      <charset val="128"/>
    </font>
    <font>
      <sz val="10.5"/>
      <color theme="1"/>
      <name val="ＭＳ 明朝"/>
      <family val="3"/>
      <charset val="128"/>
    </font>
    <font>
      <sz val="11"/>
      <color theme="9" tint="0.39997558519241921"/>
      <name val="ＭＳ ゴシック"/>
      <family val="3"/>
      <charset val="128"/>
    </font>
    <font>
      <b/>
      <sz val="14"/>
      <color theme="9" tint="-0.249977111117893"/>
      <name val="游ゴシック"/>
      <family val="3"/>
      <charset val="128"/>
      <scheme val="minor"/>
    </font>
    <font>
      <b/>
      <sz val="12"/>
      <color theme="9" tint="-0.249977111117893"/>
      <name val="游ゴシック"/>
      <family val="3"/>
      <charset val="128"/>
      <scheme val="minor"/>
    </font>
    <font>
      <b/>
      <sz val="12"/>
      <color rgb="FF00B0F0"/>
      <name val="游ゴシック"/>
      <family val="3"/>
      <charset val="128"/>
      <scheme val="minor"/>
    </font>
    <font>
      <sz val="20"/>
      <color rgb="FFFF0000"/>
      <name val="AR丸ゴシック体E"/>
      <family val="3"/>
      <charset val="128"/>
    </font>
    <font>
      <sz val="20"/>
      <name val="AR丸ゴシック体E"/>
      <family val="3"/>
      <charset val="128"/>
    </font>
    <font>
      <b/>
      <sz val="16"/>
      <color rgb="FF00B0F0"/>
      <name val="游ゴシック"/>
      <family val="3"/>
      <charset val="128"/>
      <scheme val="minor"/>
    </font>
    <font>
      <b/>
      <sz val="16"/>
      <color theme="9" tint="-0.249977111117893"/>
      <name val="游ゴシック"/>
      <family val="3"/>
      <charset val="128"/>
      <scheme val="minor"/>
    </font>
    <font>
      <sz val="28"/>
      <color rgb="FFFF0000"/>
      <name val="AR P丸ゴシック体E"/>
      <family val="3"/>
      <charset val="128"/>
    </font>
    <font>
      <b/>
      <sz val="14"/>
      <color indexed="10"/>
      <name val="MS P ゴシック"/>
      <family val="3"/>
      <charset val="128"/>
    </font>
    <font>
      <b/>
      <sz val="14"/>
      <color indexed="39"/>
      <name val="MS P ゴシック"/>
      <family val="3"/>
      <charset val="128"/>
    </font>
    <font>
      <b/>
      <sz val="14"/>
      <color rgb="FF0070C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0.5"/>
      <color theme="1"/>
      <name val="BIZ UDPゴシック"/>
      <family val="3"/>
      <charset val="128"/>
    </font>
    <font>
      <sz val="10.5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b/>
      <sz val="22"/>
      <color rgb="FFFF0000"/>
      <name val="AR P丸ゴシック体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10" xfId="0" applyFont="1" applyBorder="1">
      <alignment vertical="center"/>
    </xf>
    <xf numFmtId="0" fontId="1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17" fillId="0" borderId="11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8" xfId="0" applyNumberFormat="1" applyBorder="1">
      <alignment vertical="center"/>
    </xf>
    <xf numFmtId="178" fontId="11" fillId="0" borderId="0" xfId="0" applyNumberFormat="1" applyFont="1">
      <alignment vertical="center"/>
    </xf>
    <xf numFmtId="0" fontId="20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178" fontId="18" fillId="5" borderId="0" xfId="0" applyNumberFormat="1" applyFont="1" applyFill="1" applyAlignment="1">
      <alignment horizontal="right"/>
    </xf>
    <xf numFmtId="178" fontId="18" fillId="3" borderId="0" xfId="0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8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0" fillId="0" borderId="17" xfId="0" applyBorder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8" fillId="0" borderId="11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11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1" fillId="4" borderId="0" xfId="0" applyFont="1" applyFill="1">
      <alignment vertical="center"/>
    </xf>
    <xf numFmtId="0" fontId="41" fillId="2" borderId="0" xfId="0" applyFont="1" applyFill="1">
      <alignment vertical="center"/>
    </xf>
    <xf numFmtId="0" fontId="41" fillId="3" borderId="0" xfId="0" applyFont="1" applyFill="1">
      <alignment vertical="center"/>
    </xf>
    <xf numFmtId="0" fontId="43" fillId="0" borderId="4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176" fontId="44" fillId="0" borderId="4" xfId="0" applyNumberFormat="1" applyFont="1" applyBorder="1" applyAlignment="1">
      <alignment horizontal="center" vertical="center"/>
    </xf>
    <xf numFmtId="0" fontId="44" fillId="0" borderId="8" xfId="0" applyFont="1" applyBorder="1">
      <alignment vertical="center"/>
    </xf>
    <xf numFmtId="0" fontId="44" fillId="0" borderId="9" xfId="0" applyFont="1" applyBorder="1">
      <alignment vertical="center"/>
    </xf>
    <xf numFmtId="0" fontId="45" fillId="0" borderId="9" xfId="0" applyFont="1" applyBorder="1">
      <alignment vertical="center"/>
    </xf>
    <xf numFmtId="0" fontId="45" fillId="0" borderId="4" xfId="0" applyFont="1" applyBorder="1">
      <alignment vertical="center"/>
    </xf>
    <xf numFmtId="177" fontId="45" fillId="0" borderId="15" xfId="0" applyNumberFormat="1" applyFont="1" applyBorder="1" applyAlignment="1">
      <alignment horizontal="right" vertical="center"/>
    </xf>
    <xf numFmtId="178" fontId="45" fillId="0" borderId="8" xfId="0" applyNumberFormat="1" applyFont="1" applyBorder="1">
      <alignment vertical="center"/>
    </xf>
    <xf numFmtId="0" fontId="45" fillId="0" borderId="9" xfId="0" applyFont="1" applyBorder="1" applyAlignment="1">
      <alignment horizontal="center"/>
    </xf>
    <xf numFmtId="0" fontId="45" fillId="0" borderId="4" xfId="0" applyFont="1" applyBorder="1" applyAlignment="1">
      <alignment horizontal="center" vertical="center"/>
    </xf>
    <xf numFmtId="0" fontId="46" fillId="0" borderId="4" xfId="0" applyFont="1" applyBorder="1" applyAlignment="1">
      <alignment horizontal="right" vertical="center"/>
    </xf>
    <xf numFmtId="0" fontId="47" fillId="0" borderId="4" xfId="0" applyFont="1" applyBorder="1">
      <alignment vertical="center"/>
    </xf>
    <xf numFmtId="177" fontId="44" fillId="0" borderId="15" xfId="0" applyNumberFormat="1" applyFont="1" applyBorder="1" applyAlignment="1">
      <alignment horizontal="right" vertical="center"/>
    </xf>
    <xf numFmtId="0" fontId="44" fillId="0" borderId="4" xfId="0" applyFont="1" applyBorder="1">
      <alignment vertical="center"/>
    </xf>
    <xf numFmtId="178" fontId="44" fillId="0" borderId="8" xfId="0" applyNumberFormat="1" applyFont="1" applyBorder="1">
      <alignment vertical="center"/>
    </xf>
    <xf numFmtId="0" fontId="44" fillId="0" borderId="9" xfId="0" applyFont="1" applyBorder="1" applyAlignment="1">
      <alignment horizontal="center"/>
    </xf>
    <xf numFmtId="0" fontId="48" fillId="0" borderId="4" xfId="0" applyFont="1" applyBorder="1">
      <alignment vertical="center"/>
    </xf>
    <xf numFmtId="0" fontId="44" fillId="0" borderId="4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178" fontId="44" fillId="0" borderId="0" xfId="0" applyNumberFormat="1" applyFont="1">
      <alignment vertical="center"/>
    </xf>
    <xf numFmtId="0" fontId="44" fillId="0" borderId="0" xfId="0" applyFont="1" applyAlignment="1">
      <alignment horizontal="center"/>
    </xf>
    <xf numFmtId="178" fontId="44" fillId="0" borderId="0" xfId="0" applyNumberFormat="1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177" fontId="44" fillId="0" borderId="15" xfId="0" applyNumberFormat="1" applyFont="1" applyBorder="1" applyAlignment="1">
      <alignment horizontal="left" vertical="center"/>
    </xf>
    <xf numFmtId="0" fontId="49" fillId="0" borderId="4" xfId="0" applyFont="1" applyBorder="1">
      <alignment vertical="center"/>
    </xf>
    <xf numFmtId="0" fontId="48" fillId="0" borderId="0" xfId="0" applyFont="1" applyAlignment="1">
      <alignment horizontal="left" vertical="center"/>
    </xf>
    <xf numFmtId="0" fontId="48" fillId="0" borderId="0" xfId="0" applyFont="1">
      <alignment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center" vertical="center"/>
    </xf>
    <xf numFmtId="178" fontId="48" fillId="0" borderId="0" xfId="0" applyNumberFormat="1" applyFont="1">
      <alignment vertical="center"/>
    </xf>
    <xf numFmtId="0" fontId="48" fillId="0" borderId="0" xfId="0" applyFont="1" applyAlignment="1">
      <alignment horizontal="center"/>
    </xf>
    <xf numFmtId="0" fontId="43" fillId="0" borderId="13" xfId="0" applyFont="1" applyBorder="1" applyAlignment="1">
      <alignment horizontal="center" vertical="center" wrapText="1"/>
    </xf>
    <xf numFmtId="0" fontId="45" fillId="0" borderId="13" xfId="0" applyFont="1" applyBorder="1">
      <alignment vertical="center"/>
    </xf>
    <xf numFmtId="0" fontId="45" fillId="0" borderId="14" xfId="0" applyFont="1" applyBorder="1" applyAlignment="1">
      <alignment horizontal="right" vertical="center"/>
    </xf>
    <xf numFmtId="0" fontId="47" fillId="0" borderId="13" xfId="0" applyFont="1" applyBorder="1">
      <alignment vertical="center"/>
    </xf>
    <xf numFmtId="0" fontId="44" fillId="0" borderId="14" xfId="0" applyFont="1" applyBorder="1" applyAlignment="1">
      <alignment horizontal="right" vertical="center"/>
    </xf>
    <xf numFmtId="0" fontId="44" fillId="0" borderId="13" xfId="0" applyFont="1" applyBorder="1">
      <alignment vertical="center"/>
    </xf>
    <xf numFmtId="0" fontId="46" fillId="0" borderId="0" xfId="0" applyFont="1" applyAlignment="1">
      <alignment horizontal="left"/>
    </xf>
    <xf numFmtId="0" fontId="5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5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54" fillId="3" borderId="0" xfId="0" applyFont="1" applyFill="1">
      <alignment vertical="center"/>
    </xf>
    <xf numFmtId="0" fontId="54" fillId="0" borderId="16" xfId="0" applyFont="1" applyBorder="1">
      <alignment vertical="center"/>
    </xf>
    <xf numFmtId="0" fontId="32" fillId="0" borderId="4" xfId="0" applyFont="1" applyBorder="1">
      <alignment vertical="center"/>
    </xf>
    <xf numFmtId="0" fontId="16" fillId="0" borderId="4" xfId="0" applyFont="1" applyBorder="1">
      <alignment vertical="center"/>
    </xf>
    <xf numFmtId="0" fontId="55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right" vertical="center" wrapText="1"/>
    </xf>
    <xf numFmtId="0" fontId="42" fillId="0" borderId="5" xfId="0" applyFont="1" applyBorder="1" applyAlignment="1">
      <alignment horizontal="right" vertical="center" wrapText="1"/>
    </xf>
    <xf numFmtId="0" fontId="16" fillId="0" borderId="1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52917</xdr:colOff>
      <xdr:row>8</xdr:row>
      <xdr:rowOff>465667</xdr:rowOff>
    </xdr:from>
    <xdr:to>
      <xdr:col>9</xdr:col>
      <xdr:colOff>317500</xdr:colOff>
      <xdr:row>8</xdr:row>
      <xdr:rowOff>719667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CA5DF60-B9BB-BE31-2598-BFBCF84D88F6}"/>
            </a:ext>
          </a:extLst>
        </xdr:cNvPr>
        <xdr:cNvSpPr/>
      </xdr:nvSpPr>
      <xdr:spPr>
        <a:xfrm>
          <a:off x="3841750" y="3100917"/>
          <a:ext cx="264583" cy="254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10584</xdr:colOff>
      <xdr:row>2</xdr:row>
      <xdr:rowOff>63500</xdr:rowOff>
    </xdr:from>
    <xdr:to>
      <xdr:col>7</xdr:col>
      <xdr:colOff>137584</xdr:colOff>
      <xdr:row>4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1F0ECF-2B50-9ED3-2E85-F2A610627BA0}"/>
            </a:ext>
          </a:extLst>
        </xdr:cNvPr>
        <xdr:cNvSpPr txBox="1"/>
      </xdr:nvSpPr>
      <xdr:spPr>
        <a:xfrm>
          <a:off x="560917" y="635000"/>
          <a:ext cx="2222500" cy="486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サンプルひな型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554FF-E9D6-4758-B9DE-025887BA3BA9}">
  <dimension ref="B1:S53"/>
  <sheetViews>
    <sheetView tabSelected="1" view="pageBreakPreview" zoomScale="60" zoomScaleNormal="100" workbookViewId="0">
      <selection activeCell="V6" sqref="V6"/>
    </sheetView>
  </sheetViews>
  <sheetFormatPr defaultRowHeight="18"/>
  <cols>
    <col min="1" max="1" width="1.9140625" customWidth="1"/>
    <col min="2" max="2" width="5.25" style="1" customWidth="1"/>
    <col min="3" max="3" width="3.9140625" customWidth="1"/>
    <col min="4" max="4" width="3.5" customWidth="1"/>
    <col min="5" max="6" width="6.25" customWidth="1"/>
    <col min="7" max="7" width="7.6640625" customWidth="1"/>
    <col min="8" max="8" width="7.25" customWidth="1"/>
    <col min="9" max="9" width="7.83203125" customWidth="1"/>
    <col min="10" max="10" width="8.6640625" style="2" customWidth="1"/>
    <col min="11" max="11" width="10.6640625" customWidth="1"/>
    <col min="12" max="12" width="9.5" style="30" customWidth="1"/>
    <col min="13" max="13" width="4.08203125" style="27" customWidth="1"/>
    <col min="14" max="14" width="16" customWidth="1"/>
    <col min="15" max="15" width="9.08203125" style="1" customWidth="1"/>
    <col min="16" max="16" width="9.1640625" style="2" customWidth="1"/>
    <col min="17" max="17" width="6.9140625" customWidth="1"/>
    <col min="18" max="18" width="4.9140625" customWidth="1"/>
    <col min="19" max="19" width="6.25" style="3" customWidth="1"/>
  </cols>
  <sheetData>
    <row r="1" spans="2:19" ht="20.5" customHeight="1">
      <c r="B1" s="119" t="s">
        <v>0</v>
      </c>
    </row>
    <row r="2" spans="2:19" ht="24.5" customHeight="1">
      <c r="H2" s="131" t="s">
        <v>1</v>
      </c>
      <c r="I2" s="131"/>
      <c r="J2" s="131"/>
      <c r="K2" s="131"/>
      <c r="L2" s="131"/>
    </row>
    <row r="3" spans="2:19" ht="22.5">
      <c r="L3" s="31" t="s">
        <v>50</v>
      </c>
      <c r="N3" s="17" t="s">
        <v>45</v>
      </c>
      <c r="O3" s="115">
        <v>4</v>
      </c>
      <c r="P3" s="118" t="s">
        <v>2</v>
      </c>
    </row>
    <row r="4" spans="2:19">
      <c r="L4" s="31" t="s">
        <v>60</v>
      </c>
      <c r="N4" t="s">
        <v>61</v>
      </c>
    </row>
    <row r="5" spans="2:19">
      <c r="L5" s="31" t="s">
        <v>65</v>
      </c>
      <c r="N5" t="s">
        <v>63</v>
      </c>
    </row>
    <row r="6" spans="2:19" ht="20">
      <c r="L6" s="31" t="s">
        <v>51</v>
      </c>
      <c r="N6" s="4" t="s">
        <v>52</v>
      </c>
      <c r="O6" s="116"/>
      <c r="P6" s="117"/>
    </row>
    <row r="7" spans="2:19" ht="27" customHeight="1">
      <c r="L7" s="31" t="s">
        <v>3</v>
      </c>
    </row>
    <row r="8" spans="2:19" ht="57" customHeight="1">
      <c r="B8" s="127" t="s">
        <v>4</v>
      </c>
      <c r="C8" s="132" t="s">
        <v>5</v>
      </c>
      <c r="D8" s="133"/>
      <c r="E8" s="136" t="s">
        <v>46</v>
      </c>
      <c r="F8" s="137"/>
      <c r="G8" s="138" t="s">
        <v>6</v>
      </c>
      <c r="H8" s="138"/>
      <c r="I8" s="138"/>
      <c r="J8" s="138"/>
      <c r="K8" s="132" t="s">
        <v>7</v>
      </c>
      <c r="L8" s="139"/>
      <c r="M8" s="133"/>
      <c r="N8" s="140" t="s">
        <v>8</v>
      </c>
      <c r="O8" s="142" t="s">
        <v>54</v>
      </c>
      <c r="P8" s="127" t="s">
        <v>9</v>
      </c>
      <c r="Q8" s="127" t="s">
        <v>10</v>
      </c>
      <c r="R8" s="6"/>
    </row>
    <row r="9" spans="2:19" s="1" customFormat="1" ht="66.5" customHeight="1">
      <c r="B9" s="128"/>
      <c r="C9" s="134"/>
      <c r="D9" s="135"/>
      <c r="E9" s="5" t="s">
        <v>47</v>
      </c>
      <c r="F9" s="36" t="s">
        <v>48</v>
      </c>
      <c r="G9" s="5" t="s">
        <v>11</v>
      </c>
      <c r="H9" s="5" t="s">
        <v>12</v>
      </c>
      <c r="I9" s="47" t="s">
        <v>13</v>
      </c>
      <c r="J9" s="126" t="s">
        <v>53</v>
      </c>
      <c r="K9" s="5" t="s">
        <v>14</v>
      </c>
      <c r="L9" s="129" t="s">
        <v>37</v>
      </c>
      <c r="M9" s="130"/>
      <c r="N9" s="141"/>
      <c r="O9" s="128"/>
      <c r="P9" s="128"/>
      <c r="Q9" s="128"/>
      <c r="S9" s="35" t="s">
        <v>39</v>
      </c>
    </row>
    <row r="10" spans="2:19" ht="20" customHeight="1">
      <c r="B10" s="7">
        <v>1</v>
      </c>
      <c r="C10" s="8">
        <v>2</v>
      </c>
      <c r="D10" s="9" t="s">
        <v>16</v>
      </c>
      <c r="E10" s="9"/>
      <c r="F10" s="9"/>
      <c r="G10" s="10">
        <v>5</v>
      </c>
      <c r="H10" s="10">
        <v>5</v>
      </c>
      <c r="I10" s="48">
        <v>0</v>
      </c>
      <c r="J10" s="46"/>
      <c r="K10" s="10" t="s">
        <v>41</v>
      </c>
      <c r="L10" s="32">
        <v>1.1000000000000001</v>
      </c>
      <c r="M10" s="29" t="s">
        <v>38</v>
      </c>
      <c r="N10" s="10"/>
      <c r="O10" s="11" t="s">
        <v>42</v>
      </c>
      <c r="P10" s="38" t="str">
        <f>IF(I10&gt;0,"人数？","0")</f>
        <v>0</v>
      </c>
      <c r="Q10" s="10"/>
      <c r="S10" s="3" t="str">
        <f>IF(G10=(H10+I10),"◯","×")</f>
        <v>◯</v>
      </c>
    </row>
    <row r="11" spans="2:19" ht="31" customHeight="1">
      <c r="B11" s="7">
        <v>2</v>
      </c>
      <c r="C11" s="8">
        <v>4</v>
      </c>
      <c r="D11" s="9" t="s">
        <v>16</v>
      </c>
      <c r="E11" s="9"/>
      <c r="F11" s="9"/>
      <c r="G11" s="123">
        <v>20</v>
      </c>
      <c r="H11" s="124">
        <v>15</v>
      </c>
      <c r="I11" s="122">
        <v>4</v>
      </c>
      <c r="J11" s="163">
        <v>10</v>
      </c>
      <c r="K11" s="10" t="s">
        <v>18</v>
      </c>
      <c r="L11" s="32">
        <v>0.5</v>
      </c>
      <c r="M11" s="29" t="s">
        <v>38</v>
      </c>
      <c r="N11" s="44"/>
      <c r="O11" s="11" t="s">
        <v>42</v>
      </c>
      <c r="P11" s="38" t="str">
        <f t="shared" ref="P11:P20" si="0">IF(I11&gt;0,"人数？","0")</f>
        <v>人数？</v>
      </c>
      <c r="Q11" s="10"/>
      <c r="S11" s="125" t="str">
        <f t="shared" ref="S11:S40" si="1">IF(G11=(H11+I11),"◯","×")</f>
        <v>×</v>
      </c>
    </row>
    <row r="12" spans="2:19" ht="20" customHeight="1">
      <c r="B12" s="7">
        <v>3</v>
      </c>
      <c r="C12" s="8">
        <v>5</v>
      </c>
      <c r="D12" s="9" t="s">
        <v>16</v>
      </c>
      <c r="E12" s="9"/>
      <c r="F12" s="9"/>
      <c r="G12" s="10">
        <v>20</v>
      </c>
      <c r="H12" s="10">
        <v>15</v>
      </c>
      <c r="I12" s="48">
        <v>5</v>
      </c>
      <c r="J12" s="46">
        <v>10</v>
      </c>
      <c r="K12" s="10" t="s">
        <v>18</v>
      </c>
      <c r="L12" s="32">
        <v>0.5</v>
      </c>
      <c r="M12" s="29" t="s">
        <v>38</v>
      </c>
      <c r="N12" s="44"/>
      <c r="O12" s="11" t="s">
        <v>42</v>
      </c>
      <c r="P12" s="38" t="str">
        <f t="shared" si="0"/>
        <v>人数？</v>
      </c>
      <c r="Q12" s="10"/>
      <c r="S12" s="3" t="str">
        <f t="shared" si="1"/>
        <v>◯</v>
      </c>
    </row>
    <row r="13" spans="2:19" ht="20" customHeight="1">
      <c r="B13" s="7">
        <v>4</v>
      </c>
      <c r="C13" s="8">
        <v>15</v>
      </c>
      <c r="D13" s="9" t="s">
        <v>16</v>
      </c>
      <c r="E13" s="9"/>
      <c r="F13" s="9"/>
      <c r="G13" s="10">
        <v>10</v>
      </c>
      <c r="H13" s="10">
        <v>0</v>
      </c>
      <c r="I13" s="48">
        <v>10</v>
      </c>
      <c r="J13" s="46">
        <v>10</v>
      </c>
      <c r="K13" s="10" t="s">
        <v>18</v>
      </c>
      <c r="L13" s="32">
        <v>0.2</v>
      </c>
      <c r="M13" s="29" t="s">
        <v>38</v>
      </c>
      <c r="N13" s="10"/>
      <c r="O13" s="11" t="s">
        <v>42</v>
      </c>
      <c r="P13" s="38" t="str">
        <f t="shared" si="0"/>
        <v>人数？</v>
      </c>
      <c r="Q13" s="10"/>
      <c r="S13" s="3" t="str">
        <f t="shared" si="1"/>
        <v>◯</v>
      </c>
    </row>
    <row r="14" spans="2:19" ht="20" customHeight="1">
      <c r="B14" s="7">
        <v>5</v>
      </c>
      <c r="C14" s="8">
        <v>20</v>
      </c>
      <c r="D14" s="9" t="s">
        <v>16</v>
      </c>
      <c r="E14" s="9"/>
      <c r="F14" s="9"/>
      <c r="G14" s="10">
        <v>3</v>
      </c>
      <c r="H14" s="10">
        <v>2</v>
      </c>
      <c r="I14" s="48">
        <v>1</v>
      </c>
      <c r="J14" s="46">
        <v>5</v>
      </c>
      <c r="K14" s="10" t="s">
        <v>40</v>
      </c>
      <c r="L14" s="32">
        <v>0.6</v>
      </c>
      <c r="M14" s="29" t="s">
        <v>38</v>
      </c>
      <c r="N14" s="10"/>
      <c r="O14" s="11" t="s">
        <v>42</v>
      </c>
      <c r="P14" s="38" t="str">
        <f t="shared" si="0"/>
        <v>人数？</v>
      </c>
      <c r="Q14" s="10"/>
      <c r="S14" s="3" t="str">
        <f t="shared" si="1"/>
        <v>◯</v>
      </c>
    </row>
    <row r="15" spans="2:19" ht="20" customHeight="1">
      <c r="B15" s="7">
        <v>6</v>
      </c>
      <c r="C15" s="8">
        <v>26</v>
      </c>
      <c r="D15" s="9" t="s">
        <v>16</v>
      </c>
      <c r="E15" s="9"/>
      <c r="F15" s="9"/>
      <c r="G15" s="10">
        <v>15</v>
      </c>
      <c r="H15" s="10">
        <v>15</v>
      </c>
      <c r="I15" s="48">
        <v>0</v>
      </c>
      <c r="J15" s="46"/>
      <c r="K15" s="10" t="s">
        <v>18</v>
      </c>
      <c r="L15" s="32">
        <v>2.1</v>
      </c>
      <c r="M15" s="29" t="s">
        <v>38</v>
      </c>
      <c r="N15" s="10"/>
      <c r="O15" s="11"/>
      <c r="P15" s="38" t="str">
        <f t="shared" si="0"/>
        <v>0</v>
      </c>
      <c r="Q15" s="10"/>
      <c r="S15" s="3" t="str">
        <f t="shared" si="1"/>
        <v>◯</v>
      </c>
    </row>
    <row r="16" spans="2:19" ht="20" customHeight="1">
      <c r="B16" s="7">
        <v>7</v>
      </c>
      <c r="C16" s="8">
        <v>27</v>
      </c>
      <c r="D16" s="9" t="s">
        <v>16</v>
      </c>
      <c r="E16" s="9"/>
      <c r="F16" s="9"/>
      <c r="G16" s="10">
        <v>1</v>
      </c>
      <c r="H16" s="10">
        <v>0</v>
      </c>
      <c r="I16" s="48">
        <v>1</v>
      </c>
      <c r="J16" s="46">
        <v>2</v>
      </c>
      <c r="K16" s="10"/>
      <c r="L16" s="32">
        <v>3.1</v>
      </c>
      <c r="M16" s="29" t="s">
        <v>38</v>
      </c>
      <c r="N16" s="44"/>
      <c r="O16" s="11"/>
      <c r="P16" s="38" t="str">
        <f t="shared" si="0"/>
        <v>人数？</v>
      </c>
      <c r="Q16" s="10"/>
      <c r="S16" s="3" t="str">
        <f t="shared" si="1"/>
        <v>◯</v>
      </c>
    </row>
    <row r="17" spans="2:19" ht="20" customHeight="1">
      <c r="B17" s="7">
        <v>8</v>
      </c>
      <c r="C17" s="8">
        <v>28</v>
      </c>
      <c r="D17" s="9" t="s">
        <v>16</v>
      </c>
      <c r="E17" s="9"/>
      <c r="F17" s="9"/>
      <c r="G17" s="10">
        <v>10</v>
      </c>
      <c r="H17" s="10">
        <v>0</v>
      </c>
      <c r="I17" s="48">
        <v>10</v>
      </c>
      <c r="J17" s="46">
        <v>10</v>
      </c>
      <c r="K17" s="10" t="s">
        <v>18</v>
      </c>
      <c r="L17" s="32">
        <v>4.0999999999999996</v>
      </c>
      <c r="M17" s="29" t="s">
        <v>38</v>
      </c>
      <c r="N17" s="44"/>
      <c r="O17" s="11" t="s">
        <v>19</v>
      </c>
      <c r="P17" s="38" t="str">
        <f t="shared" si="0"/>
        <v>人数？</v>
      </c>
      <c r="Q17" s="10"/>
      <c r="S17" s="3" t="str">
        <f t="shared" si="1"/>
        <v>◯</v>
      </c>
    </row>
    <row r="18" spans="2:19" ht="20" customHeight="1">
      <c r="B18" s="7">
        <v>9</v>
      </c>
      <c r="C18" s="8"/>
      <c r="D18" s="9" t="s">
        <v>16</v>
      </c>
      <c r="E18" s="9"/>
      <c r="F18" s="9"/>
      <c r="G18" s="10"/>
      <c r="H18" s="10"/>
      <c r="I18" s="48"/>
      <c r="J18" s="46"/>
      <c r="K18" s="10"/>
      <c r="L18" s="32"/>
      <c r="M18" s="29"/>
      <c r="N18" s="45"/>
      <c r="O18" s="11"/>
      <c r="P18" s="38" t="str">
        <f t="shared" si="0"/>
        <v>0</v>
      </c>
      <c r="Q18" s="10"/>
      <c r="S18" s="3" t="str">
        <f t="shared" si="1"/>
        <v>◯</v>
      </c>
    </row>
    <row r="19" spans="2:19" ht="20" customHeight="1">
      <c r="B19" s="7">
        <v>10</v>
      </c>
      <c r="C19" s="8"/>
      <c r="D19" s="9" t="s">
        <v>16</v>
      </c>
      <c r="E19" s="9"/>
      <c r="F19" s="9"/>
      <c r="G19" s="10"/>
      <c r="H19" s="10"/>
      <c r="I19" s="48"/>
      <c r="J19" s="46"/>
      <c r="K19" s="10"/>
      <c r="L19" s="32"/>
      <c r="M19" s="29"/>
      <c r="N19" s="10"/>
      <c r="O19" s="11"/>
      <c r="P19" s="38" t="str">
        <f t="shared" si="0"/>
        <v>0</v>
      </c>
      <c r="Q19" s="10"/>
      <c r="S19" s="3" t="str">
        <f t="shared" si="1"/>
        <v>◯</v>
      </c>
    </row>
    <row r="20" spans="2:19" ht="20" customHeight="1">
      <c r="B20" s="7">
        <v>11</v>
      </c>
      <c r="C20" s="8"/>
      <c r="D20" s="9" t="s">
        <v>16</v>
      </c>
      <c r="E20" s="9"/>
      <c r="F20" s="9"/>
      <c r="G20" s="10"/>
      <c r="H20" s="10"/>
      <c r="I20" s="48"/>
      <c r="J20" s="46"/>
      <c r="K20" s="10"/>
      <c r="L20" s="32"/>
      <c r="M20" s="29"/>
      <c r="N20" s="44"/>
      <c r="O20" s="11"/>
      <c r="P20" s="38" t="str">
        <f t="shared" si="0"/>
        <v>0</v>
      </c>
      <c r="Q20" s="10"/>
      <c r="S20" s="3" t="str">
        <f t="shared" si="1"/>
        <v>◯</v>
      </c>
    </row>
    <row r="21" spans="2:19" ht="20" customHeight="1">
      <c r="B21" s="7">
        <v>12</v>
      </c>
      <c r="C21" s="8"/>
      <c r="D21" s="9" t="s">
        <v>16</v>
      </c>
      <c r="E21" s="9"/>
      <c r="F21" s="9"/>
      <c r="G21" s="10"/>
      <c r="H21" s="10"/>
      <c r="I21" s="48"/>
      <c r="J21" s="46"/>
      <c r="K21" s="10"/>
      <c r="L21" s="32"/>
      <c r="M21" s="29"/>
      <c r="N21" s="10"/>
      <c r="O21" s="11"/>
      <c r="P21" s="38"/>
      <c r="Q21" s="10"/>
      <c r="S21" s="3" t="str">
        <f t="shared" si="1"/>
        <v>◯</v>
      </c>
    </row>
    <row r="22" spans="2:19" ht="20" customHeight="1">
      <c r="B22" s="7">
        <v>13</v>
      </c>
      <c r="C22" s="8"/>
      <c r="D22" s="9" t="s">
        <v>16</v>
      </c>
      <c r="E22" s="9"/>
      <c r="F22" s="9"/>
      <c r="G22" s="10"/>
      <c r="H22" s="10"/>
      <c r="I22" s="48"/>
      <c r="J22" s="46"/>
      <c r="K22" s="10"/>
      <c r="L22" s="32"/>
      <c r="M22" s="29"/>
      <c r="N22" s="10"/>
      <c r="O22" s="11"/>
      <c r="P22" s="38"/>
      <c r="Q22" s="10"/>
      <c r="S22" s="3" t="str">
        <f t="shared" si="1"/>
        <v>◯</v>
      </c>
    </row>
    <row r="23" spans="2:19" ht="20" customHeight="1">
      <c r="B23" s="7">
        <v>14</v>
      </c>
      <c r="C23" s="8"/>
      <c r="D23" s="9" t="s">
        <v>16</v>
      </c>
      <c r="E23" s="9"/>
      <c r="F23" s="9"/>
      <c r="G23" s="10"/>
      <c r="H23" s="10"/>
      <c r="I23" s="48"/>
      <c r="J23" s="46"/>
      <c r="K23" s="10"/>
      <c r="L23" s="32"/>
      <c r="M23" s="29"/>
      <c r="N23" s="10"/>
      <c r="O23" s="11"/>
      <c r="P23" s="38"/>
      <c r="Q23" s="10"/>
      <c r="S23" s="3" t="str">
        <f t="shared" si="1"/>
        <v>◯</v>
      </c>
    </row>
    <row r="24" spans="2:19" ht="20" customHeight="1">
      <c r="B24" s="7">
        <v>15</v>
      </c>
      <c r="C24" s="8"/>
      <c r="D24" s="9" t="s">
        <v>16</v>
      </c>
      <c r="E24" s="9"/>
      <c r="F24" s="9"/>
      <c r="G24" s="10"/>
      <c r="H24" s="10"/>
      <c r="I24" s="48"/>
      <c r="J24" s="46"/>
      <c r="K24" s="10"/>
      <c r="L24" s="32"/>
      <c r="M24" s="29"/>
      <c r="N24" s="10"/>
      <c r="O24" s="11"/>
      <c r="P24" s="38"/>
      <c r="Q24" s="10"/>
      <c r="S24" s="3" t="str">
        <f t="shared" si="1"/>
        <v>◯</v>
      </c>
    </row>
    <row r="25" spans="2:19" ht="20" customHeight="1">
      <c r="B25" s="7">
        <v>16</v>
      </c>
      <c r="C25" s="8"/>
      <c r="D25" s="9" t="s">
        <v>16</v>
      </c>
      <c r="E25" s="9"/>
      <c r="F25" s="9"/>
      <c r="G25" s="10"/>
      <c r="H25" s="10"/>
      <c r="I25" s="48"/>
      <c r="J25" s="46"/>
      <c r="K25" s="10"/>
      <c r="L25" s="32"/>
      <c r="M25" s="29"/>
      <c r="N25" s="10"/>
      <c r="O25" s="11"/>
      <c r="P25" s="38"/>
      <c r="Q25" s="10"/>
      <c r="S25" s="3" t="str">
        <f t="shared" si="1"/>
        <v>◯</v>
      </c>
    </row>
    <row r="26" spans="2:19" ht="20" customHeight="1">
      <c r="B26" s="7">
        <v>17</v>
      </c>
      <c r="C26" s="8"/>
      <c r="D26" s="9" t="s">
        <v>16</v>
      </c>
      <c r="E26" s="9"/>
      <c r="F26" s="9"/>
      <c r="G26" s="10"/>
      <c r="H26" s="10"/>
      <c r="I26" s="48"/>
      <c r="J26" s="46"/>
      <c r="K26" s="10"/>
      <c r="L26" s="32"/>
      <c r="M26" s="29"/>
      <c r="N26" s="10"/>
      <c r="O26" s="11"/>
      <c r="P26" s="38"/>
      <c r="Q26" s="10"/>
      <c r="S26" s="3" t="str">
        <f t="shared" si="1"/>
        <v>◯</v>
      </c>
    </row>
    <row r="27" spans="2:19" ht="20" customHeight="1">
      <c r="B27" s="7">
        <v>18</v>
      </c>
      <c r="C27" s="8"/>
      <c r="D27" s="9" t="s">
        <v>16</v>
      </c>
      <c r="E27" s="9"/>
      <c r="F27" s="9"/>
      <c r="G27" s="10"/>
      <c r="H27" s="10"/>
      <c r="I27" s="48"/>
      <c r="J27" s="46"/>
      <c r="K27" s="10"/>
      <c r="L27" s="32"/>
      <c r="M27" s="29"/>
      <c r="N27" s="10"/>
      <c r="O27" s="11"/>
      <c r="P27" s="38"/>
      <c r="Q27" s="10"/>
      <c r="S27" s="3" t="str">
        <f t="shared" si="1"/>
        <v>◯</v>
      </c>
    </row>
    <row r="28" spans="2:19" ht="20" customHeight="1">
      <c r="B28" s="7">
        <v>19</v>
      </c>
      <c r="C28" s="8"/>
      <c r="D28" s="9" t="s">
        <v>16</v>
      </c>
      <c r="E28" s="9"/>
      <c r="F28" s="9"/>
      <c r="G28" s="10"/>
      <c r="H28" s="10"/>
      <c r="I28" s="48"/>
      <c r="J28" s="46"/>
      <c r="K28" s="10"/>
      <c r="L28" s="32"/>
      <c r="M28" s="29"/>
      <c r="N28" s="10"/>
      <c r="O28" s="11"/>
      <c r="P28" s="38"/>
      <c r="Q28" s="10"/>
      <c r="S28" s="3" t="str">
        <f t="shared" si="1"/>
        <v>◯</v>
      </c>
    </row>
    <row r="29" spans="2:19" ht="20" customHeight="1">
      <c r="B29" s="7">
        <v>20</v>
      </c>
      <c r="C29" s="8"/>
      <c r="D29" s="9" t="s">
        <v>16</v>
      </c>
      <c r="E29" s="9"/>
      <c r="F29" s="9"/>
      <c r="G29" s="10"/>
      <c r="H29" s="10"/>
      <c r="I29" s="48"/>
      <c r="J29" s="46"/>
      <c r="K29" s="10"/>
      <c r="L29" s="32"/>
      <c r="M29" s="29"/>
      <c r="N29" s="10"/>
      <c r="O29" s="11"/>
      <c r="P29" s="38"/>
      <c r="Q29" s="10"/>
      <c r="S29" s="3" t="str">
        <f t="shared" si="1"/>
        <v>◯</v>
      </c>
    </row>
    <row r="30" spans="2:19" ht="20" customHeight="1">
      <c r="B30" s="7">
        <v>21</v>
      </c>
      <c r="C30" s="8"/>
      <c r="D30" s="9" t="s">
        <v>16</v>
      </c>
      <c r="E30" s="9"/>
      <c r="F30" s="9"/>
      <c r="G30" s="10"/>
      <c r="H30" s="10"/>
      <c r="I30" s="48"/>
      <c r="J30" s="46"/>
      <c r="K30" s="10"/>
      <c r="L30" s="32"/>
      <c r="M30" s="29"/>
      <c r="N30" s="10"/>
      <c r="O30" s="11"/>
      <c r="P30" s="38"/>
      <c r="Q30" s="10"/>
      <c r="S30" s="3" t="str">
        <f t="shared" si="1"/>
        <v>◯</v>
      </c>
    </row>
    <row r="31" spans="2:19" ht="20" customHeight="1">
      <c r="B31" s="7">
        <v>22</v>
      </c>
      <c r="C31" s="8"/>
      <c r="D31" s="9" t="s">
        <v>16</v>
      </c>
      <c r="E31" s="9"/>
      <c r="F31" s="9"/>
      <c r="G31" s="10"/>
      <c r="H31" s="10"/>
      <c r="I31" s="48"/>
      <c r="J31" s="46"/>
      <c r="K31" s="10"/>
      <c r="L31" s="32"/>
      <c r="M31" s="29"/>
      <c r="N31" s="10"/>
      <c r="O31" s="11"/>
      <c r="P31" s="38"/>
      <c r="Q31" s="10"/>
      <c r="S31" s="3" t="str">
        <f t="shared" si="1"/>
        <v>◯</v>
      </c>
    </row>
    <row r="32" spans="2:19" ht="20" customHeight="1">
      <c r="B32" s="7">
        <v>23</v>
      </c>
      <c r="C32" s="8"/>
      <c r="D32" s="9" t="s">
        <v>16</v>
      </c>
      <c r="E32" s="9"/>
      <c r="F32" s="9"/>
      <c r="G32" s="10"/>
      <c r="H32" s="10"/>
      <c r="I32" s="48"/>
      <c r="J32" s="46"/>
      <c r="K32" s="10"/>
      <c r="L32" s="32"/>
      <c r="M32" s="29"/>
      <c r="N32" s="10"/>
      <c r="O32" s="11"/>
      <c r="P32" s="38"/>
      <c r="Q32" s="10"/>
      <c r="S32" s="3" t="str">
        <f t="shared" si="1"/>
        <v>◯</v>
      </c>
    </row>
    <row r="33" spans="2:19" ht="20" customHeight="1">
      <c r="B33" s="7">
        <v>24</v>
      </c>
      <c r="C33" s="8"/>
      <c r="D33" s="9" t="s">
        <v>16</v>
      </c>
      <c r="E33" s="9"/>
      <c r="F33" s="9"/>
      <c r="G33" s="10"/>
      <c r="H33" s="10"/>
      <c r="I33" s="48"/>
      <c r="J33" s="46"/>
      <c r="K33" s="10"/>
      <c r="L33" s="32"/>
      <c r="M33" s="29"/>
      <c r="N33" s="10"/>
      <c r="O33" s="11"/>
      <c r="P33" s="38"/>
      <c r="Q33" s="10"/>
      <c r="S33" s="3" t="str">
        <f t="shared" si="1"/>
        <v>◯</v>
      </c>
    </row>
    <row r="34" spans="2:19" ht="20" customHeight="1">
      <c r="B34" s="7">
        <v>25</v>
      </c>
      <c r="C34" s="8"/>
      <c r="D34" s="9" t="s">
        <v>16</v>
      </c>
      <c r="E34" s="9"/>
      <c r="F34" s="9"/>
      <c r="G34" s="10"/>
      <c r="H34" s="10"/>
      <c r="I34" s="48"/>
      <c r="J34" s="46"/>
      <c r="K34" s="10"/>
      <c r="L34" s="32"/>
      <c r="M34" s="29"/>
      <c r="N34" s="10"/>
      <c r="O34" s="11"/>
      <c r="P34" s="38"/>
      <c r="Q34" s="10"/>
      <c r="S34" s="3" t="str">
        <f t="shared" si="1"/>
        <v>◯</v>
      </c>
    </row>
    <row r="35" spans="2:19" ht="20" customHeight="1">
      <c r="B35" s="7">
        <v>26</v>
      </c>
      <c r="C35" s="8"/>
      <c r="D35" s="9" t="s">
        <v>16</v>
      </c>
      <c r="E35" s="9"/>
      <c r="F35" s="9"/>
      <c r="G35" s="10"/>
      <c r="H35" s="10"/>
      <c r="I35" s="48"/>
      <c r="J35" s="46"/>
      <c r="K35" s="10"/>
      <c r="L35" s="32"/>
      <c r="M35" s="29"/>
      <c r="N35" s="10"/>
      <c r="O35" s="11"/>
      <c r="P35" s="38"/>
      <c r="Q35" s="10"/>
      <c r="S35" s="3" t="str">
        <f t="shared" si="1"/>
        <v>◯</v>
      </c>
    </row>
    <row r="36" spans="2:19" ht="20" customHeight="1">
      <c r="B36" s="7">
        <v>27</v>
      </c>
      <c r="C36" s="8"/>
      <c r="D36" s="9" t="s">
        <v>16</v>
      </c>
      <c r="E36" s="9"/>
      <c r="F36" s="9"/>
      <c r="G36" s="10"/>
      <c r="H36" s="10"/>
      <c r="I36" s="48"/>
      <c r="J36" s="46"/>
      <c r="K36" s="10"/>
      <c r="L36" s="32"/>
      <c r="M36" s="29"/>
      <c r="N36" s="10"/>
      <c r="O36" s="11"/>
      <c r="P36" s="38"/>
      <c r="Q36" s="10"/>
      <c r="S36" s="3" t="str">
        <f t="shared" si="1"/>
        <v>◯</v>
      </c>
    </row>
    <row r="37" spans="2:19" ht="20" customHeight="1">
      <c r="B37" s="7">
        <v>28</v>
      </c>
      <c r="C37" s="8"/>
      <c r="D37" s="9" t="s">
        <v>16</v>
      </c>
      <c r="E37" s="9"/>
      <c r="F37" s="9"/>
      <c r="G37" s="10"/>
      <c r="H37" s="10"/>
      <c r="I37" s="48"/>
      <c r="J37" s="46"/>
      <c r="K37" s="10"/>
      <c r="L37" s="32"/>
      <c r="M37" s="29"/>
      <c r="N37" s="10"/>
      <c r="O37" s="11"/>
      <c r="P37" s="38"/>
      <c r="Q37" s="10"/>
      <c r="S37" s="3" t="str">
        <f t="shared" si="1"/>
        <v>◯</v>
      </c>
    </row>
    <row r="38" spans="2:19" ht="20" customHeight="1">
      <c r="B38" s="7">
        <v>29</v>
      </c>
      <c r="C38" s="8"/>
      <c r="D38" s="9" t="s">
        <v>16</v>
      </c>
      <c r="E38" s="9"/>
      <c r="F38" s="9"/>
      <c r="G38" s="10"/>
      <c r="H38" s="10"/>
      <c r="I38" s="48"/>
      <c r="J38" s="46"/>
      <c r="K38" s="10"/>
      <c r="L38" s="32"/>
      <c r="M38" s="29"/>
      <c r="N38" s="10"/>
      <c r="O38" s="11"/>
      <c r="P38" s="38"/>
      <c r="Q38" s="10"/>
      <c r="S38" s="3" t="str">
        <f t="shared" si="1"/>
        <v>◯</v>
      </c>
    </row>
    <row r="39" spans="2:19" ht="20" customHeight="1">
      <c r="B39" s="7">
        <v>30</v>
      </c>
      <c r="C39" s="8"/>
      <c r="D39" s="9" t="s">
        <v>16</v>
      </c>
      <c r="E39" s="9"/>
      <c r="F39" s="9"/>
      <c r="G39" s="10"/>
      <c r="H39" s="10"/>
      <c r="I39" s="48"/>
      <c r="J39" s="46"/>
      <c r="K39" s="10"/>
      <c r="L39" s="32"/>
      <c r="M39" s="29"/>
      <c r="N39" s="10"/>
      <c r="O39" s="11"/>
      <c r="P39" s="38"/>
      <c r="Q39" s="10"/>
      <c r="S39" s="3" t="str">
        <f t="shared" si="1"/>
        <v>◯</v>
      </c>
    </row>
    <row r="40" spans="2:19" ht="20">
      <c r="B40" s="7">
        <v>31</v>
      </c>
      <c r="C40" s="8"/>
      <c r="D40" s="9" t="s">
        <v>16</v>
      </c>
      <c r="E40" s="9"/>
      <c r="F40" s="9"/>
      <c r="G40" s="10"/>
      <c r="H40" s="10"/>
      <c r="I40" s="48"/>
      <c r="J40" s="46"/>
      <c r="K40" s="10"/>
      <c r="L40" s="32"/>
      <c r="M40" s="29"/>
      <c r="N40" s="10"/>
      <c r="O40" s="11"/>
      <c r="P40" s="38"/>
      <c r="Q40" s="10"/>
      <c r="S40" s="3" t="str">
        <f t="shared" si="1"/>
        <v>◯</v>
      </c>
    </row>
    <row r="41" spans="2:19" ht="14" customHeight="1">
      <c r="B41" s="4"/>
    </row>
    <row r="42" spans="2:19" s="14" customFormat="1" ht="15">
      <c r="B42" s="13" t="s">
        <v>26</v>
      </c>
      <c r="J42" s="16"/>
      <c r="L42" s="33"/>
      <c r="M42" s="28"/>
      <c r="O42" s="15"/>
      <c r="P42" s="16"/>
      <c r="S42" s="3"/>
    </row>
    <row r="43" spans="2:19" s="14" customFormat="1" ht="15">
      <c r="B43" s="13" t="s">
        <v>27</v>
      </c>
      <c r="J43" s="16"/>
      <c r="L43" s="33"/>
      <c r="M43" s="28"/>
      <c r="O43" s="15"/>
      <c r="P43" s="16"/>
      <c r="S43" s="3"/>
    </row>
    <row r="44" spans="2:19" s="14" customFormat="1" ht="15">
      <c r="B44" s="13" t="s">
        <v>28</v>
      </c>
      <c r="J44" s="16"/>
      <c r="L44" s="33"/>
      <c r="M44" s="28"/>
      <c r="O44" s="15"/>
      <c r="P44" s="16"/>
      <c r="S44" s="3"/>
    </row>
    <row r="45" spans="2:19" s="14" customFormat="1" ht="15">
      <c r="B45" s="13" t="s">
        <v>29</v>
      </c>
      <c r="J45" s="16"/>
      <c r="L45" s="33"/>
      <c r="M45" s="28"/>
      <c r="O45" s="15"/>
      <c r="P45" s="16"/>
      <c r="S45" s="3"/>
    </row>
    <row r="46" spans="2:19" ht="11" customHeight="1" thickBot="1"/>
    <row r="47" spans="2:19" ht="40.5" thickBot="1">
      <c r="B47" s="37" t="s">
        <v>44</v>
      </c>
      <c r="C47" s="17">
        <f>COUNTA(C10:C41)</f>
        <v>8</v>
      </c>
      <c r="D47" s="18"/>
      <c r="E47" s="18"/>
      <c r="F47" s="18"/>
      <c r="G47" s="19">
        <f>COUNTIF(G10:G40, "&gt;0")</f>
        <v>8</v>
      </c>
      <c r="H47" t="s">
        <v>43</v>
      </c>
    </row>
    <row r="48" spans="2:19" ht="18.5" thickBot="1">
      <c r="C48" s="1"/>
      <c r="G48" s="20"/>
      <c r="S48" s="3" t="s">
        <v>15</v>
      </c>
    </row>
    <row r="49" spans="3:19" ht="34.5" thickBot="1">
      <c r="E49" s="21"/>
      <c r="F49" s="49" t="s">
        <v>30</v>
      </c>
      <c r="G49" s="69">
        <f>SUM(G10:G31)</f>
        <v>84</v>
      </c>
      <c r="H49" s="70">
        <f t="shared" ref="H49:I49" si="2">SUM(H10:H31)</f>
        <v>52</v>
      </c>
      <c r="I49" s="121">
        <f t="shared" si="2"/>
        <v>31</v>
      </c>
      <c r="K49" s="61"/>
      <c r="L49" s="67" t="s">
        <v>31</v>
      </c>
      <c r="M49" s="120"/>
      <c r="N49" s="26" t="s">
        <v>36</v>
      </c>
      <c r="O49" s="62" t="s">
        <v>32</v>
      </c>
      <c r="P49" s="54" t="s">
        <v>35</v>
      </c>
      <c r="Q49" s="63" t="s">
        <v>33</v>
      </c>
      <c r="R49" s="60" t="s">
        <v>57</v>
      </c>
      <c r="S49" s="64" t="str">
        <f>IF(G49=(H49+I49),"◯","×")</f>
        <v>×</v>
      </c>
    </row>
    <row r="50" spans="3:19" ht="20.5" thickBot="1">
      <c r="C50" s="22"/>
      <c r="D50" s="23"/>
      <c r="E50" s="23"/>
      <c r="F50" s="23"/>
      <c r="G50" s="66" t="s">
        <v>31</v>
      </c>
      <c r="H50" s="24" t="s">
        <v>32</v>
      </c>
      <c r="I50" s="53" t="s">
        <v>33</v>
      </c>
      <c r="L50" s="59"/>
      <c r="O50" s="57"/>
      <c r="Q50" s="58"/>
      <c r="S50" s="25"/>
    </row>
    <row r="51" spans="3:19" ht="33" customHeight="1" thickTop="1">
      <c r="C51" s="42"/>
      <c r="D51" s="43" t="s">
        <v>34</v>
      </c>
      <c r="E51" s="43"/>
      <c r="F51" s="43"/>
      <c r="G51" s="40">
        <f>$G$49/$G$47</f>
        <v>10.5</v>
      </c>
      <c r="H51" s="34"/>
      <c r="I51" s="41">
        <f>$I$49/$G$47</f>
        <v>3.875</v>
      </c>
    </row>
    <row r="52" spans="3:19" ht="22.5">
      <c r="G52" s="65" t="s">
        <v>31</v>
      </c>
      <c r="H52" s="39"/>
      <c r="I52" s="52" t="s">
        <v>33</v>
      </c>
    </row>
    <row r="53" spans="3:19">
      <c r="G53" s="68" t="s">
        <v>55</v>
      </c>
      <c r="I53" s="51" t="s">
        <v>56</v>
      </c>
    </row>
  </sheetData>
  <mergeCells count="11">
    <mergeCell ref="Q8:Q9"/>
    <mergeCell ref="L9:M9"/>
    <mergeCell ref="H2:L2"/>
    <mergeCell ref="B8:B9"/>
    <mergeCell ref="C8:D9"/>
    <mergeCell ref="E8:F8"/>
    <mergeCell ref="G8:J8"/>
    <mergeCell ref="K8:M8"/>
    <mergeCell ref="N8:N9"/>
    <mergeCell ref="O8:O9"/>
    <mergeCell ref="P8:P9"/>
  </mergeCells>
  <phoneticPr fontId="2"/>
  <pageMargins left="0.31496062992125984" right="0.31496062992125984" top="0.15748031496062992" bottom="0.15748031496062992" header="0.11811023622047245" footer="0.11811023622047245"/>
  <pageSetup paperSize="9" scale="66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86DA-D8F0-4FD8-BD7F-EE8FEDE1617A}">
  <dimension ref="B1:T53"/>
  <sheetViews>
    <sheetView view="pageBreakPreview" zoomScale="60" zoomScaleNormal="100" workbookViewId="0">
      <selection activeCell="O3" sqref="O3:O6"/>
    </sheetView>
  </sheetViews>
  <sheetFormatPr defaultRowHeight="18"/>
  <cols>
    <col min="1" max="1" width="1.9140625" customWidth="1"/>
    <col min="2" max="2" width="6.58203125" style="1" customWidth="1"/>
    <col min="3" max="3" width="4.58203125" customWidth="1"/>
    <col min="4" max="4" width="3.5" customWidth="1"/>
    <col min="5" max="6" width="6.25" customWidth="1"/>
    <col min="7" max="7" width="7.6640625" customWidth="1"/>
    <col min="8" max="8" width="7.25" customWidth="1"/>
    <col min="9" max="9" width="7.83203125" customWidth="1"/>
    <col min="10" max="10" width="9.25" style="2" customWidth="1"/>
    <col min="11" max="11" width="9" style="1" customWidth="1"/>
    <col min="12" max="12" width="10.6640625" customWidth="1"/>
    <col min="13" max="13" width="8.08203125" style="30" customWidth="1"/>
    <col min="14" max="14" width="4.9140625" style="27" customWidth="1"/>
    <col min="15" max="15" width="12.9140625" customWidth="1"/>
    <col min="16" max="16" width="7" style="1" customWidth="1"/>
    <col min="17" max="17" width="8.5" style="2" customWidth="1"/>
    <col min="18" max="18" width="7.75" customWidth="1"/>
    <col min="19" max="19" width="4.9140625" customWidth="1"/>
    <col min="20" max="20" width="6.25" style="3" customWidth="1"/>
  </cols>
  <sheetData>
    <row r="1" spans="2:20" ht="20.5" customHeight="1">
      <c r="B1" s="113" t="s">
        <v>0</v>
      </c>
      <c r="C1" s="91"/>
      <c r="D1" s="91"/>
      <c r="E1" s="91"/>
      <c r="F1" s="91"/>
      <c r="G1" s="91"/>
      <c r="H1" s="91"/>
      <c r="I1" s="91"/>
      <c r="J1" s="92"/>
      <c r="K1" s="93"/>
      <c r="L1" s="91"/>
      <c r="M1" s="94"/>
      <c r="N1" s="95"/>
      <c r="O1" s="91"/>
      <c r="P1" s="93"/>
      <c r="Q1" s="92"/>
      <c r="R1" s="91"/>
    </row>
    <row r="2" spans="2:20" ht="24.5" customHeight="1">
      <c r="B2" s="93"/>
      <c r="C2" s="91"/>
      <c r="D2" s="91"/>
      <c r="E2" s="91"/>
      <c r="F2" s="91"/>
      <c r="G2" s="91"/>
      <c r="H2" s="157" t="s">
        <v>1</v>
      </c>
      <c r="I2" s="157"/>
      <c r="J2" s="157"/>
      <c r="K2" s="157"/>
      <c r="L2" s="157"/>
      <c r="M2" s="157"/>
      <c r="N2" s="95"/>
      <c r="O2" s="91"/>
      <c r="P2" s="93"/>
      <c r="Q2" s="92"/>
      <c r="R2" s="91"/>
    </row>
    <row r="3" spans="2:20">
      <c r="B3" s="93"/>
      <c r="C3" s="91"/>
      <c r="D3" s="91"/>
      <c r="E3" s="91"/>
      <c r="F3" s="91"/>
      <c r="G3" s="91"/>
      <c r="H3" s="91"/>
      <c r="I3" s="91"/>
      <c r="J3" s="92"/>
      <c r="K3" s="93"/>
      <c r="L3" s="91"/>
      <c r="M3" s="96" t="s">
        <v>50</v>
      </c>
      <c r="N3" s="95"/>
      <c r="O3" s="98" t="s">
        <v>45</v>
      </c>
      <c r="P3" s="114">
        <v>4</v>
      </c>
      <c r="Q3" s="97" t="s">
        <v>2</v>
      </c>
      <c r="R3" s="91"/>
    </row>
    <row r="4" spans="2:20">
      <c r="B4" s="93"/>
      <c r="C4" s="91"/>
      <c r="D4" s="91"/>
      <c r="E4" s="91"/>
      <c r="F4" s="91"/>
      <c r="G4" s="91"/>
      <c r="H4" s="91"/>
      <c r="I4" s="91"/>
      <c r="J4" s="92"/>
      <c r="K4" s="93"/>
      <c r="L4" s="91"/>
      <c r="M4" s="96" t="s">
        <v>60</v>
      </c>
      <c r="N4" s="95"/>
      <c r="O4" s="97" t="s">
        <v>61</v>
      </c>
      <c r="Q4" s="92"/>
      <c r="R4" s="91"/>
    </row>
    <row r="5" spans="2:20">
      <c r="B5" s="93"/>
      <c r="C5" s="91"/>
      <c r="D5" s="91"/>
      <c r="E5" s="91"/>
      <c r="F5" s="91"/>
      <c r="G5" s="91"/>
      <c r="H5" s="91"/>
      <c r="I5" s="91"/>
      <c r="J5" s="92"/>
      <c r="K5" s="93"/>
      <c r="L5" s="91"/>
      <c r="M5" s="96" t="s">
        <v>62</v>
      </c>
      <c r="N5" s="95"/>
      <c r="O5" s="97" t="s">
        <v>63</v>
      </c>
      <c r="Q5" s="92"/>
      <c r="R5" s="91"/>
    </row>
    <row r="6" spans="2:20">
      <c r="B6" s="93"/>
      <c r="C6" s="91"/>
      <c r="D6" s="91"/>
      <c r="E6" s="91"/>
      <c r="F6" s="91"/>
      <c r="G6" s="91"/>
      <c r="H6" s="91"/>
      <c r="I6" s="91"/>
      <c r="J6" s="92"/>
      <c r="K6" s="93"/>
      <c r="L6" s="91"/>
      <c r="M6" s="96" t="s">
        <v>51</v>
      </c>
      <c r="N6" s="95"/>
      <c r="O6" s="91" t="s">
        <v>52</v>
      </c>
      <c r="P6" s="158"/>
      <c r="Q6" s="158"/>
      <c r="R6" s="91"/>
    </row>
    <row r="7" spans="2:20" ht="27" customHeight="1">
      <c r="B7" s="93"/>
      <c r="C7" s="91"/>
      <c r="D7" s="91"/>
      <c r="E7" s="91"/>
      <c r="F7" s="91"/>
      <c r="G7" s="91"/>
      <c r="H7" s="91"/>
      <c r="I7" s="91"/>
      <c r="J7" s="92"/>
      <c r="K7" s="93"/>
      <c r="L7" s="91"/>
      <c r="M7" s="96" t="s">
        <v>3</v>
      </c>
      <c r="N7" s="95"/>
      <c r="O7" s="91"/>
      <c r="P7" s="93"/>
      <c r="Q7" s="92"/>
      <c r="R7" s="91"/>
    </row>
    <row r="8" spans="2:20" ht="57" customHeight="1">
      <c r="B8" s="143" t="s">
        <v>4</v>
      </c>
      <c r="C8" s="145" t="s">
        <v>5</v>
      </c>
      <c r="D8" s="146"/>
      <c r="E8" s="149" t="s">
        <v>46</v>
      </c>
      <c r="F8" s="150"/>
      <c r="G8" s="151" t="s">
        <v>6</v>
      </c>
      <c r="H8" s="151"/>
      <c r="I8" s="151"/>
      <c r="J8" s="151"/>
      <c r="K8" s="151"/>
      <c r="L8" s="149" t="s">
        <v>7</v>
      </c>
      <c r="M8" s="152"/>
      <c r="N8" s="150"/>
      <c r="O8" s="159" t="s">
        <v>8</v>
      </c>
      <c r="P8" s="159" t="s">
        <v>58</v>
      </c>
      <c r="Q8" s="161" t="s">
        <v>9</v>
      </c>
      <c r="R8" s="143" t="s">
        <v>10</v>
      </c>
      <c r="S8" s="6"/>
    </row>
    <row r="9" spans="2:20" s="1" customFormat="1" ht="66.5" customHeight="1">
      <c r="B9" s="144"/>
      <c r="C9" s="147"/>
      <c r="D9" s="148"/>
      <c r="E9" s="72" t="s">
        <v>47</v>
      </c>
      <c r="F9" s="73" t="s">
        <v>48</v>
      </c>
      <c r="G9" s="72" t="s">
        <v>11</v>
      </c>
      <c r="H9" s="72" t="s">
        <v>12</v>
      </c>
      <c r="I9" s="107" t="s">
        <v>13</v>
      </c>
      <c r="J9" s="153" t="s">
        <v>59</v>
      </c>
      <c r="K9" s="154"/>
      <c r="L9" s="72" t="s">
        <v>14</v>
      </c>
      <c r="M9" s="155" t="s">
        <v>37</v>
      </c>
      <c r="N9" s="156"/>
      <c r="O9" s="160"/>
      <c r="P9" s="160"/>
      <c r="Q9" s="162"/>
      <c r="R9" s="144"/>
      <c r="T9" s="35" t="s">
        <v>39</v>
      </c>
    </row>
    <row r="10" spans="2:20" ht="20" customHeight="1">
      <c r="B10" s="74">
        <v>1</v>
      </c>
      <c r="C10" s="75">
        <v>2</v>
      </c>
      <c r="D10" s="76" t="s">
        <v>16</v>
      </c>
      <c r="E10" s="77"/>
      <c r="F10" s="77"/>
      <c r="G10" s="78">
        <v>5</v>
      </c>
      <c r="H10" s="78">
        <v>5</v>
      </c>
      <c r="I10" s="108">
        <v>0</v>
      </c>
      <c r="J10" s="109" t="s">
        <v>17</v>
      </c>
      <c r="K10" s="79" t="s">
        <v>49</v>
      </c>
      <c r="L10" s="78" t="s">
        <v>41</v>
      </c>
      <c r="M10" s="80">
        <v>1.1000000000000001</v>
      </c>
      <c r="N10" s="81" t="s">
        <v>38</v>
      </c>
      <c r="O10" s="78"/>
      <c r="P10" s="82" t="s">
        <v>42</v>
      </c>
      <c r="Q10" s="83" t="str">
        <f>IF(I10&gt;0,"人数？","0")</f>
        <v>0</v>
      </c>
      <c r="R10" s="86"/>
      <c r="T10" s="3" t="str">
        <f>IF(G10=(H10+I10),"◯","×")</f>
        <v>◯</v>
      </c>
    </row>
    <row r="11" spans="2:20" ht="23.5" customHeight="1">
      <c r="B11" s="74">
        <v>2</v>
      </c>
      <c r="C11" s="75">
        <v>4</v>
      </c>
      <c r="D11" s="76" t="s">
        <v>16</v>
      </c>
      <c r="E11" s="76"/>
      <c r="F11" s="76"/>
      <c r="G11" s="84">
        <v>20</v>
      </c>
      <c r="H11" s="84">
        <v>15</v>
      </c>
      <c r="I11" s="110">
        <v>4</v>
      </c>
      <c r="J11" s="111" t="s">
        <v>20</v>
      </c>
      <c r="K11" s="85" t="s">
        <v>21</v>
      </c>
      <c r="L11" s="86" t="s">
        <v>18</v>
      </c>
      <c r="M11" s="87">
        <v>0.5</v>
      </c>
      <c r="N11" s="88" t="s">
        <v>38</v>
      </c>
      <c r="O11" s="89"/>
      <c r="P11" s="90" t="s">
        <v>42</v>
      </c>
      <c r="Q11" s="83" t="str">
        <f t="shared" ref="Q11:Q20" si="0">IF(I11&gt;0,"人数？","0")</f>
        <v>人数？</v>
      </c>
      <c r="R11" s="86"/>
      <c r="T11" s="12" t="str">
        <f t="shared" ref="T11:T40" si="1">IF(G11=(H11+I11),"◯","×")</f>
        <v>×</v>
      </c>
    </row>
    <row r="12" spans="2:20" ht="20" customHeight="1">
      <c r="B12" s="74">
        <v>3</v>
      </c>
      <c r="C12" s="75">
        <v>5</v>
      </c>
      <c r="D12" s="76" t="s">
        <v>16</v>
      </c>
      <c r="E12" s="76"/>
      <c r="F12" s="76"/>
      <c r="G12" s="86">
        <v>20</v>
      </c>
      <c r="H12" s="86">
        <v>15</v>
      </c>
      <c r="I12" s="112">
        <v>5</v>
      </c>
      <c r="J12" s="111" t="s">
        <v>20</v>
      </c>
      <c r="K12" s="85" t="s">
        <v>25</v>
      </c>
      <c r="L12" s="86" t="s">
        <v>18</v>
      </c>
      <c r="M12" s="87">
        <v>0.5</v>
      </c>
      <c r="N12" s="88" t="s">
        <v>38</v>
      </c>
      <c r="O12" s="89"/>
      <c r="P12" s="90" t="s">
        <v>42</v>
      </c>
      <c r="Q12" s="83" t="str">
        <f t="shared" si="0"/>
        <v>人数？</v>
      </c>
      <c r="R12" s="86"/>
      <c r="T12" s="3" t="str">
        <f t="shared" si="1"/>
        <v>◯</v>
      </c>
    </row>
    <row r="13" spans="2:20" ht="20" customHeight="1">
      <c r="B13" s="74">
        <v>4</v>
      </c>
      <c r="C13" s="75">
        <v>15</v>
      </c>
      <c r="D13" s="76" t="s">
        <v>16</v>
      </c>
      <c r="E13" s="76"/>
      <c r="F13" s="76"/>
      <c r="G13" s="86">
        <v>10</v>
      </c>
      <c r="H13" s="86">
        <v>0</v>
      </c>
      <c r="I13" s="112">
        <v>10</v>
      </c>
      <c r="J13" s="111" t="s">
        <v>20</v>
      </c>
      <c r="K13" s="85" t="s">
        <v>22</v>
      </c>
      <c r="L13" s="86" t="s">
        <v>18</v>
      </c>
      <c r="M13" s="87">
        <v>0.2</v>
      </c>
      <c r="N13" s="88" t="s">
        <v>38</v>
      </c>
      <c r="O13" s="86"/>
      <c r="P13" s="90" t="s">
        <v>42</v>
      </c>
      <c r="Q13" s="83" t="str">
        <f t="shared" si="0"/>
        <v>人数？</v>
      </c>
      <c r="R13" s="86"/>
      <c r="T13" s="3" t="str">
        <f t="shared" si="1"/>
        <v>◯</v>
      </c>
    </row>
    <row r="14" spans="2:20" ht="20" customHeight="1">
      <c r="B14" s="74">
        <v>5</v>
      </c>
      <c r="C14" s="75">
        <v>20</v>
      </c>
      <c r="D14" s="76" t="s">
        <v>16</v>
      </c>
      <c r="E14" s="76"/>
      <c r="F14" s="76"/>
      <c r="G14" s="86">
        <v>3</v>
      </c>
      <c r="H14" s="86">
        <v>2</v>
      </c>
      <c r="I14" s="112">
        <v>1</v>
      </c>
      <c r="J14" s="111" t="s">
        <v>23</v>
      </c>
      <c r="K14" s="85" t="s">
        <v>24</v>
      </c>
      <c r="L14" s="86" t="s">
        <v>40</v>
      </c>
      <c r="M14" s="87">
        <v>0.6</v>
      </c>
      <c r="N14" s="88" t="s">
        <v>38</v>
      </c>
      <c r="O14" s="86"/>
      <c r="P14" s="90" t="s">
        <v>42</v>
      </c>
      <c r="Q14" s="83" t="str">
        <f t="shared" si="0"/>
        <v>人数？</v>
      </c>
      <c r="R14" s="86"/>
      <c r="T14" s="3" t="str">
        <f t="shared" si="1"/>
        <v>◯</v>
      </c>
    </row>
    <row r="15" spans="2:20" ht="20" customHeight="1">
      <c r="B15" s="74">
        <v>6</v>
      </c>
      <c r="C15" s="75">
        <v>26</v>
      </c>
      <c r="D15" s="76" t="s">
        <v>16</v>
      </c>
      <c r="E15" s="76"/>
      <c r="F15" s="76"/>
      <c r="G15" s="86">
        <v>15</v>
      </c>
      <c r="H15" s="86">
        <v>15</v>
      </c>
      <c r="I15" s="112">
        <v>0</v>
      </c>
      <c r="J15" s="111"/>
      <c r="K15" s="99"/>
      <c r="L15" s="86" t="s">
        <v>18</v>
      </c>
      <c r="M15" s="87">
        <v>2.1</v>
      </c>
      <c r="N15" s="88" t="s">
        <v>38</v>
      </c>
      <c r="O15" s="86"/>
      <c r="P15" s="90"/>
      <c r="Q15" s="83" t="str">
        <f t="shared" si="0"/>
        <v>0</v>
      </c>
      <c r="R15" s="86"/>
      <c r="T15" s="3" t="str">
        <f t="shared" si="1"/>
        <v>◯</v>
      </c>
    </row>
    <row r="16" spans="2:20" ht="20" customHeight="1">
      <c r="B16" s="74">
        <v>7</v>
      </c>
      <c r="C16" s="75">
        <v>27</v>
      </c>
      <c r="D16" s="76" t="s">
        <v>16</v>
      </c>
      <c r="E16" s="76"/>
      <c r="F16" s="76"/>
      <c r="G16" s="86">
        <v>1</v>
      </c>
      <c r="H16" s="86">
        <v>0</v>
      </c>
      <c r="I16" s="112">
        <v>1</v>
      </c>
      <c r="J16" s="111"/>
      <c r="K16" s="99"/>
      <c r="L16" s="86"/>
      <c r="M16" s="87">
        <v>3.1</v>
      </c>
      <c r="N16" s="88" t="s">
        <v>38</v>
      </c>
      <c r="O16" s="89"/>
      <c r="P16" s="90"/>
      <c r="Q16" s="83" t="str">
        <f t="shared" si="0"/>
        <v>人数？</v>
      </c>
      <c r="R16" s="86"/>
      <c r="T16" s="3" t="str">
        <f t="shared" si="1"/>
        <v>◯</v>
      </c>
    </row>
    <row r="17" spans="2:20" ht="20" customHeight="1">
      <c r="B17" s="74">
        <v>8</v>
      </c>
      <c r="C17" s="75">
        <v>28</v>
      </c>
      <c r="D17" s="76" t="s">
        <v>16</v>
      </c>
      <c r="E17" s="76"/>
      <c r="F17" s="76"/>
      <c r="G17" s="86">
        <v>10</v>
      </c>
      <c r="H17" s="86">
        <v>0</v>
      </c>
      <c r="I17" s="112">
        <v>10</v>
      </c>
      <c r="J17" s="111" t="s">
        <v>20</v>
      </c>
      <c r="K17" s="85" t="s">
        <v>25</v>
      </c>
      <c r="L17" s="86" t="s">
        <v>18</v>
      </c>
      <c r="M17" s="87">
        <v>4.0999999999999996</v>
      </c>
      <c r="N17" s="88" t="s">
        <v>38</v>
      </c>
      <c r="O17" s="89"/>
      <c r="P17" s="90" t="s">
        <v>19</v>
      </c>
      <c r="Q17" s="83" t="str">
        <f t="shared" si="0"/>
        <v>人数？</v>
      </c>
      <c r="R17" s="86"/>
      <c r="T17" s="3" t="str">
        <f t="shared" si="1"/>
        <v>◯</v>
      </c>
    </row>
    <row r="18" spans="2:20" ht="20" customHeight="1">
      <c r="B18" s="74">
        <v>9</v>
      </c>
      <c r="C18" s="75"/>
      <c r="D18" s="76" t="s">
        <v>16</v>
      </c>
      <c r="E18" s="76"/>
      <c r="F18" s="76"/>
      <c r="G18" s="86"/>
      <c r="H18" s="86"/>
      <c r="I18" s="112"/>
      <c r="J18" s="111"/>
      <c r="K18" s="99"/>
      <c r="L18" s="86"/>
      <c r="M18" s="87"/>
      <c r="N18" s="88"/>
      <c r="O18" s="100"/>
      <c r="P18" s="90"/>
      <c r="Q18" s="83" t="str">
        <f t="shared" si="0"/>
        <v>0</v>
      </c>
      <c r="R18" s="86"/>
      <c r="T18" s="3" t="str">
        <f t="shared" si="1"/>
        <v>◯</v>
      </c>
    </row>
    <row r="19" spans="2:20" ht="20" customHeight="1">
      <c r="B19" s="74">
        <v>10</v>
      </c>
      <c r="C19" s="75"/>
      <c r="D19" s="76" t="s">
        <v>16</v>
      </c>
      <c r="E19" s="76"/>
      <c r="F19" s="76"/>
      <c r="G19" s="86"/>
      <c r="H19" s="86"/>
      <c r="I19" s="112"/>
      <c r="J19" s="111"/>
      <c r="K19" s="99"/>
      <c r="L19" s="86"/>
      <c r="M19" s="87"/>
      <c r="N19" s="88"/>
      <c r="O19" s="86"/>
      <c r="P19" s="90"/>
      <c r="Q19" s="83" t="str">
        <f t="shared" si="0"/>
        <v>0</v>
      </c>
      <c r="R19" s="86"/>
      <c r="T19" s="3" t="str">
        <f t="shared" si="1"/>
        <v>◯</v>
      </c>
    </row>
    <row r="20" spans="2:20" ht="20" customHeight="1">
      <c r="B20" s="74">
        <v>11</v>
      </c>
      <c r="C20" s="75"/>
      <c r="D20" s="76" t="s">
        <v>16</v>
      </c>
      <c r="E20" s="76"/>
      <c r="F20" s="76"/>
      <c r="G20" s="86"/>
      <c r="H20" s="86"/>
      <c r="I20" s="112"/>
      <c r="J20" s="111"/>
      <c r="K20" s="99"/>
      <c r="L20" s="86"/>
      <c r="M20" s="87"/>
      <c r="N20" s="88"/>
      <c r="O20" s="89"/>
      <c r="P20" s="90"/>
      <c r="Q20" s="83" t="str">
        <f t="shared" si="0"/>
        <v>0</v>
      </c>
      <c r="R20" s="86"/>
      <c r="T20" s="3" t="str">
        <f t="shared" si="1"/>
        <v>◯</v>
      </c>
    </row>
    <row r="21" spans="2:20" ht="20" customHeight="1">
      <c r="B21" s="74">
        <v>12</v>
      </c>
      <c r="C21" s="75"/>
      <c r="D21" s="76" t="s">
        <v>16</v>
      </c>
      <c r="E21" s="76"/>
      <c r="F21" s="76"/>
      <c r="G21" s="86"/>
      <c r="H21" s="86"/>
      <c r="I21" s="112"/>
      <c r="J21" s="111"/>
      <c r="K21" s="99"/>
      <c r="L21" s="86"/>
      <c r="M21" s="87"/>
      <c r="N21" s="88"/>
      <c r="O21" s="86"/>
      <c r="P21" s="90"/>
      <c r="Q21" s="83"/>
      <c r="R21" s="86"/>
      <c r="T21" s="3" t="str">
        <f t="shared" si="1"/>
        <v>◯</v>
      </c>
    </row>
    <row r="22" spans="2:20" ht="20" customHeight="1">
      <c r="B22" s="74">
        <v>13</v>
      </c>
      <c r="C22" s="75"/>
      <c r="D22" s="76" t="s">
        <v>16</v>
      </c>
      <c r="E22" s="76"/>
      <c r="F22" s="76"/>
      <c r="G22" s="86"/>
      <c r="H22" s="86"/>
      <c r="I22" s="112"/>
      <c r="J22" s="111"/>
      <c r="K22" s="99"/>
      <c r="L22" s="86"/>
      <c r="M22" s="87"/>
      <c r="N22" s="88"/>
      <c r="O22" s="86"/>
      <c r="P22" s="90"/>
      <c r="Q22" s="83"/>
      <c r="R22" s="86"/>
      <c r="T22" s="3" t="str">
        <f t="shared" si="1"/>
        <v>◯</v>
      </c>
    </row>
    <row r="23" spans="2:20" ht="20" customHeight="1">
      <c r="B23" s="74">
        <v>14</v>
      </c>
      <c r="C23" s="75"/>
      <c r="D23" s="76" t="s">
        <v>16</v>
      </c>
      <c r="E23" s="76"/>
      <c r="F23" s="76"/>
      <c r="G23" s="86"/>
      <c r="H23" s="86"/>
      <c r="I23" s="112"/>
      <c r="J23" s="111"/>
      <c r="K23" s="99"/>
      <c r="L23" s="86"/>
      <c r="M23" s="87"/>
      <c r="N23" s="88"/>
      <c r="O23" s="86"/>
      <c r="P23" s="90"/>
      <c r="Q23" s="83"/>
      <c r="R23" s="86"/>
      <c r="T23" s="3" t="str">
        <f t="shared" si="1"/>
        <v>◯</v>
      </c>
    </row>
    <row r="24" spans="2:20" ht="20" customHeight="1">
      <c r="B24" s="74">
        <v>15</v>
      </c>
      <c r="C24" s="75"/>
      <c r="D24" s="76" t="s">
        <v>16</v>
      </c>
      <c r="E24" s="76"/>
      <c r="F24" s="76"/>
      <c r="G24" s="86"/>
      <c r="H24" s="86"/>
      <c r="I24" s="112"/>
      <c r="J24" s="111"/>
      <c r="K24" s="99"/>
      <c r="L24" s="86"/>
      <c r="M24" s="87"/>
      <c r="N24" s="88"/>
      <c r="O24" s="86"/>
      <c r="P24" s="90"/>
      <c r="Q24" s="83"/>
      <c r="R24" s="86"/>
      <c r="T24" s="3" t="str">
        <f t="shared" si="1"/>
        <v>◯</v>
      </c>
    </row>
    <row r="25" spans="2:20" ht="20" customHeight="1">
      <c r="B25" s="74">
        <v>16</v>
      </c>
      <c r="C25" s="75"/>
      <c r="D25" s="76" t="s">
        <v>16</v>
      </c>
      <c r="E25" s="76"/>
      <c r="F25" s="76"/>
      <c r="G25" s="86"/>
      <c r="H25" s="86"/>
      <c r="I25" s="112"/>
      <c r="J25" s="111"/>
      <c r="K25" s="99"/>
      <c r="L25" s="86"/>
      <c r="M25" s="87"/>
      <c r="N25" s="88"/>
      <c r="O25" s="86"/>
      <c r="P25" s="90"/>
      <c r="Q25" s="83"/>
      <c r="R25" s="86"/>
      <c r="T25" s="3" t="str">
        <f t="shared" si="1"/>
        <v>◯</v>
      </c>
    </row>
    <row r="26" spans="2:20" ht="20" customHeight="1">
      <c r="B26" s="74">
        <v>17</v>
      </c>
      <c r="C26" s="75"/>
      <c r="D26" s="76" t="s">
        <v>16</v>
      </c>
      <c r="E26" s="76"/>
      <c r="F26" s="76"/>
      <c r="G26" s="86"/>
      <c r="H26" s="86"/>
      <c r="I26" s="112"/>
      <c r="J26" s="111"/>
      <c r="K26" s="99"/>
      <c r="L26" s="86"/>
      <c r="M26" s="87"/>
      <c r="N26" s="88"/>
      <c r="O26" s="86"/>
      <c r="P26" s="90"/>
      <c r="Q26" s="83"/>
      <c r="R26" s="86"/>
      <c r="T26" s="3" t="str">
        <f t="shared" si="1"/>
        <v>◯</v>
      </c>
    </row>
    <row r="27" spans="2:20" ht="20" customHeight="1">
      <c r="B27" s="74">
        <v>18</v>
      </c>
      <c r="C27" s="75"/>
      <c r="D27" s="76" t="s">
        <v>16</v>
      </c>
      <c r="E27" s="76"/>
      <c r="F27" s="76"/>
      <c r="G27" s="86"/>
      <c r="H27" s="86"/>
      <c r="I27" s="112"/>
      <c r="J27" s="111"/>
      <c r="K27" s="99"/>
      <c r="L27" s="86"/>
      <c r="M27" s="87"/>
      <c r="N27" s="88"/>
      <c r="O27" s="86"/>
      <c r="P27" s="90"/>
      <c r="Q27" s="83"/>
      <c r="R27" s="86"/>
      <c r="T27" s="3" t="str">
        <f t="shared" si="1"/>
        <v>◯</v>
      </c>
    </row>
    <row r="28" spans="2:20" ht="20" customHeight="1">
      <c r="B28" s="74">
        <v>19</v>
      </c>
      <c r="C28" s="75"/>
      <c r="D28" s="76" t="s">
        <v>16</v>
      </c>
      <c r="E28" s="76"/>
      <c r="F28" s="76"/>
      <c r="G28" s="86"/>
      <c r="H28" s="86"/>
      <c r="I28" s="112"/>
      <c r="J28" s="111"/>
      <c r="K28" s="99"/>
      <c r="L28" s="86"/>
      <c r="M28" s="87"/>
      <c r="N28" s="88"/>
      <c r="O28" s="86"/>
      <c r="P28" s="90"/>
      <c r="Q28" s="83"/>
      <c r="R28" s="86"/>
      <c r="T28" s="3" t="str">
        <f t="shared" si="1"/>
        <v>◯</v>
      </c>
    </row>
    <row r="29" spans="2:20" ht="20" customHeight="1">
      <c r="B29" s="74">
        <v>20</v>
      </c>
      <c r="C29" s="75"/>
      <c r="D29" s="76" t="s">
        <v>16</v>
      </c>
      <c r="E29" s="76"/>
      <c r="F29" s="76"/>
      <c r="G29" s="86"/>
      <c r="H29" s="86"/>
      <c r="I29" s="112"/>
      <c r="J29" s="111"/>
      <c r="K29" s="99"/>
      <c r="L29" s="86"/>
      <c r="M29" s="87"/>
      <c r="N29" s="88"/>
      <c r="O29" s="86"/>
      <c r="P29" s="90"/>
      <c r="Q29" s="83"/>
      <c r="R29" s="86"/>
      <c r="T29" s="3" t="str">
        <f t="shared" si="1"/>
        <v>◯</v>
      </c>
    </row>
    <row r="30" spans="2:20" ht="20" customHeight="1">
      <c r="B30" s="74">
        <v>21</v>
      </c>
      <c r="C30" s="75"/>
      <c r="D30" s="76" t="s">
        <v>16</v>
      </c>
      <c r="E30" s="76"/>
      <c r="F30" s="76"/>
      <c r="G30" s="86"/>
      <c r="H30" s="86"/>
      <c r="I30" s="112"/>
      <c r="J30" s="111"/>
      <c r="K30" s="99"/>
      <c r="L30" s="86"/>
      <c r="M30" s="87"/>
      <c r="N30" s="88"/>
      <c r="O30" s="86"/>
      <c r="P30" s="90"/>
      <c r="Q30" s="83"/>
      <c r="R30" s="86"/>
      <c r="T30" s="3" t="str">
        <f t="shared" si="1"/>
        <v>◯</v>
      </c>
    </row>
    <row r="31" spans="2:20" ht="20" customHeight="1">
      <c r="B31" s="74">
        <v>22</v>
      </c>
      <c r="C31" s="75"/>
      <c r="D31" s="76" t="s">
        <v>16</v>
      </c>
      <c r="E31" s="76"/>
      <c r="F31" s="76"/>
      <c r="G31" s="86"/>
      <c r="H31" s="86"/>
      <c r="I31" s="112"/>
      <c r="J31" s="111"/>
      <c r="K31" s="99"/>
      <c r="L31" s="86"/>
      <c r="M31" s="87"/>
      <c r="N31" s="88"/>
      <c r="O31" s="86"/>
      <c r="P31" s="90"/>
      <c r="Q31" s="83"/>
      <c r="R31" s="86"/>
      <c r="T31" s="3" t="str">
        <f t="shared" si="1"/>
        <v>◯</v>
      </c>
    </row>
    <row r="32" spans="2:20" ht="20" customHeight="1">
      <c r="B32" s="74">
        <v>23</v>
      </c>
      <c r="C32" s="75"/>
      <c r="D32" s="76" t="s">
        <v>16</v>
      </c>
      <c r="E32" s="76"/>
      <c r="F32" s="76"/>
      <c r="G32" s="86"/>
      <c r="H32" s="86"/>
      <c r="I32" s="112"/>
      <c r="J32" s="111"/>
      <c r="K32" s="99"/>
      <c r="L32" s="86"/>
      <c r="M32" s="87"/>
      <c r="N32" s="88"/>
      <c r="O32" s="86"/>
      <c r="P32" s="90"/>
      <c r="Q32" s="83"/>
      <c r="R32" s="86"/>
      <c r="T32" s="3" t="str">
        <f t="shared" si="1"/>
        <v>◯</v>
      </c>
    </row>
    <row r="33" spans="2:20" ht="20" customHeight="1">
      <c r="B33" s="74">
        <v>24</v>
      </c>
      <c r="C33" s="75"/>
      <c r="D33" s="76" t="s">
        <v>16</v>
      </c>
      <c r="E33" s="76"/>
      <c r="F33" s="76"/>
      <c r="G33" s="86"/>
      <c r="H33" s="86"/>
      <c r="I33" s="112"/>
      <c r="J33" s="111"/>
      <c r="K33" s="99"/>
      <c r="L33" s="86"/>
      <c r="M33" s="87"/>
      <c r="N33" s="88"/>
      <c r="O33" s="86"/>
      <c r="P33" s="90"/>
      <c r="Q33" s="83"/>
      <c r="R33" s="86"/>
      <c r="T33" s="3" t="str">
        <f t="shared" si="1"/>
        <v>◯</v>
      </c>
    </row>
    <row r="34" spans="2:20" ht="20" customHeight="1">
      <c r="B34" s="74">
        <v>25</v>
      </c>
      <c r="C34" s="75"/>
      <c r="D34" s="76" t="s">
        <v>16</v>
      </c>
      <c r="E34" s="76"/>
      <c r="F34" s="76"/>
      <c r="G34" s="86"/>
      <c r="H34" s="86"/>
      <c r="I34" s="112"/>
      <c r="J34" s="111"/>
      <c r="K34" s="99"/>
      <c r="L34" s="86"/>
      <c r="M34" s="87"/>
      <c r="N34" s="88"/>
      <c r="O34" s="86"/>
      <c r="P34" s="90"/>
      <c r="Q34" s="83"/>
      <c r="R34" s="86"/>
      <c r="T34" s="3" t="str">
        <f t="shared" si="1"/>
        <v>◯</v>
      </c>
    </row>
    <row r="35" spans="2:20" ht="20" customHeight="1">
      <c r="B35" s="74">
        <v>26</v>
      </c>
      <c r="C35" s="75"/>
      <c r="D35" s="76" t="s">
        <v>16</v>
      </c>
      <c r="E35" s="76"/>
      <c r="F35" s="76"/>
      <c r="G35" s="86"/>
      <c r="H35" s="86"/>
      <c r="I35" s="112"/>
      <c r="J35" s="111"/>
      <c r="K35" s="99"/>
      <c r="L35" s="86"/>
      <c r="M35" s="87"/>
      <c r="N35" s="88"/>
      <c r="O35" s="86"/>
      <c r="P35" s="90"/>
      <c r="Q35" s="83"/>
      <c r="R35" s="86"/>
      <c r="T35" s="3" t="str">
        <f t="shared" si="1"/>
        <v>◯</v>
      </c>
    </row>
    <row r="36" spans="2:20" ht="20" customHeight="1">
      <c r="B36" s="74">
        <v>27</v>
      </c>
      <c r="C36" s="75"/>
      <c r="D36" s="76" t="s">
        <v>16</v>
      </c>
      <c r="E36" s="76"/>
      <c r="F36" s="76"/>
      <c r="G36" s="86"/>
      <c r="H36" s="86"/>
      <c r="I36" s="112"/>
      <c r="J36" s="111"/>
      <c r="K36" s="99"/>
      <c r="L36" s="86"/>
      <c r="M36" s="87"/>
      <c r="N36" s="88"/>
      <c r="O36" s="86"/>
      <c r="P36" s="90"/>
      <c r="Q36" s="83"/>
      <c r="R36" s="86"/>
      <c r="T36" s="3" t="str">
        <f t="shared" si="1"/>
        <v>◯</v>
      </c>
    </row>
    <row r="37" spans="2:20" ht="20" customHeight="1">
      <c r="B37" s="74">
        <v>28</v>
      </c>
      <c r="C37" s="75"/>
      <c r="D37" s="76" t="s">
        <v>16</v>
      </c>
      <c r="E37" s="76"/>
      <c r="F37" s="76"/>
      <c r="G37" s="86"/>
      <c r="H37" s="86"/>
      <c r="I37" s="112"/>
      <c r="J37" s="111"/>
      <c r="K37" s="99"/>
      <c r="L37" s="86"/>
      <c r="M37" s="87"/>
      <c r="N37" s="88"/>
      <c r="O37" s="86"/>
      <c r="P37" s="90"/>
      <c r="Q37" s="83"/>
      <c r="R37" s="86"/>
      <c r="T37" s="3" t="str">
        <f t="shared" si="1"/>
        <v>◯</v>
      </c>
    </row>
    <row r="38" spans="2:20" ht="20" customHeight="1">
      <c r="B38" s="74">
        <v>29</v>
      </c>
      <c r="C38" s="75"/>
      <c r="D38" s="76" t="s">
        <v>16</v>
      </c>
      <c r="E38" s="76"/>
      <c r="F38" s="76"/>
      <c r="G38" s="86"/>
      <c r="H38" s="86"/>
      <c r="I38" s="112"/>
      <c r="J38" s="111"/>
      <c r="K38" s="99"/>
      <c r="L38" s="86"/>
      <c r="M38" s="87"/>
      <c r="N38" s="88"/>
      <c r="O38" s="86"/>
      <c r="P38" s="90"/>
      <c r="Q38" s="83"/>
      <c r="R38" s="86"/>
      <c r="T38" s="3" t="str">
        <f t="shared" si="1"/>
        <v>◯</v>
      </c>
    </row>
    <row r="39" spans="2:20" ht="20" customHeight="1">
      <c r="B39" s="74">
        <v>30</v>
      </c>
      <c r="C39" s="75"/>
      <c r="D39" s="76" t="s">
        <v>16</v>
      </c>
      <c r="E39" s="76"/>
      <c r="F39" s="76"/>
      <c r="G39" s="86"/>
      <c r="H39" s="86"/>
      <c r="I39" s="112"/>
      <c r="J39" s="111"/>
      <c r="K39" s="99"/>
      <c r="L39" s="86"/>
      <c r="M39" s="87"/>
      <c r="N39" s="88"/>
      <c r="O39" s="86"/>
      <c r="P39" s="90"/>
      <c r="Q39" s="83"/>
      <c r="R39" s="86"/>
      <c r="T39" s="3" t="str">
        <f t="shared" si="1"/>
        <v>◯</v>
      </c>
    </row>
    <row r="40" spans="2:20">
      <c r="B40" s="74"/>
      <c r="C40" s="75"/>
      <c r="D40" s="76"/>
      <c r="E40" s="76"/>
      <c r="F40" s="76"/>
      <c r="G40" s="86"/>
      <c r="H40" s="86"/>
      <c r="I40" s="112"/>
      <c r="J40" s="111"/>
      <c r="K40" s="99"/>
      <c r="L40" s="86"/>
      <c r="M40" s="87"/>
      <c r="N40" s="88"/>
      <c r="O40" s="86"/>
      <c r="P40" s="90"/>
      <c r="Q40" s="83"/>
      <c r="R40" s="86"/>
      <c r="T40" s="3" t="str">
        <f t="shared" si="1"/>
        <v>◯</v>
      </c>
    </row>
    <row r="41" spans="2:20" ht="14" customHeight="1">
      <c r="B41" s="97"/>
      <c r="C41" s="91"/>
      <c r="D41" s="91"/>
      <c r="E41" s="91"/>
      <c r="F41" s="91"/>
      <c r="G41" s="91"/>
      <c r="H41" s="91"/>
      <c r="I41" s="91"/>
      <c r="J41" s="92"/>
      <c r="K41" s="93"/>
      <c r="L41" s="91"/>
      <c r="M41" s="94"/>
      <c r="N41" s="95"/>
      <c r="O41" s="91"/>
      <c r="P41" s="93"/>
      <c r="Q41" s="92"/>
      <c r="R41" s="91"/>
    </row>
    <row r="42" spans="2:20" s="14" customFormat="1" ht="15">
      <c r="B42" s="101" t="s">
        <v>26</v>
      </c>
      <c r="C42" s="102"/>
      <c r="D42" s="102"/>
      <c r="E42" s="102"/>
      <c r="F42" s="102"/>
      <c r="G42" s="102"/>
      <c r="H42" s="102"/>
      <c r="I42" s="102"/>
      <c r="J42" s="103"/>
      <c r="K42" s="104"/>
      <c r="L42" s="102"/>
      <c r="M42" s="105"/>
      <c r="N42" s="106"/>
      <c r="O42" s="102"/>
      <c r="P42" s="104"/>
      <c r="Q42" s="103"/>
      <c r="R42" s="102"/>
      <c r="T42" s="3"/>
    </row>
    <row r="43" spans="2:20" s="14" customFormat="1" ht="15">
      <c r="B43" s="101" t="s">
        <v>27</v>
      </c>
      <c r="C43" s="102"/>
      <c r="D43" s="102"/>
      <c r="E43" s="102"/>
      <c r="F43" s="102"/>
      <c r="G43" s="102"/>
      <c r="H43" s="102"/>
      <c r="I43" s="102"/>
      <c r="J43" s="103"/>
      <c r="K43" s="104"/>
      <c r="L43" s="102"/>
      <c r="M43" s="105"/>
      <c r="N43" s="106"/>
      <c r="O43" s="102"/>
      <c r="P43" s="104"/>
      <c r="Q43" s="103"/>
      <c r="R43" s="102"/>
      <c r="T43" s="3"/>
    </row>
    <row r="44" spans="2:20" s="14" customFormat="1" ht="15">
      <c r="B44" s="101" t="s">
        <v>28</v>
      </c>
      <c r="C44" s="102"/>
      <c r="D44" s="102"/>
      <c r="E44" s="102"/>
      <c r="F44" s="102"/>
      <c r="G44" s="102"/>
      <c r="H44" s="102"/>
      <c r="I44" s="102"/>
      <c r="J44" s="103"/>
      <c r="K44" s="104"/>
      <c r="L44" s="102"/>
      <c r="M44" s="105"/>
      <c r="N44" s="106"/>
      <c r="O44" s="102"/>
      <c r="P44" s="104"/>
      <c r="Q44" s="103"/>
      <c r="R44" s="102"/>
      <c r="T44" s="3"/>
    </row>
    <row r="45" spans="2:20" s="14" customFormat="1" ht="15">
      <c r="B45" s="101" t="s">
        <v>29</v>
      </c>
      <c r="C45" s="102"/>
      <c r="D45" s="102"/>
      <c r="E45" s="102"/>
      <c r="F45" s="102"/>
      <c r="G45" s="102"/>
      <c r="H45" s="102"/>
      <c r="I45" s="102"/>
      <c r="J45" s="103"/>
      <c r="K45" s="104"/>
      <c r="L45" s="102"/>
      <c r="M45" s="105"/>
      <c r="N45" s="106"/>
      <c r="O45" s="102"/>
      <c r="P45" s="104"/>
      <c r="Q45" s="103"/>
      <c r="R45" s="102"/>
      <c r="T45" s="3"/>
    </row>
    <row r="46" spans="2:20" ht="11" customHeight="1" thickBot="1"/>
    <row r="47" spans="2:20" ht="40.5" thickBot="1">
      <c r="B47" s="37" t="s">
        <v>44</v>
      </c>
      <c r="C47" s="17">
        <f>COUNTA(C10:C41)</f>
        <v>8</v>
      </c>
      <c r="D47" s="18"/>
      <c r="E47" s="18"/>
      <c r="F47" s="18"/>
      <c r="G47" s="19">
        <f>COUNTIF(G10:G40, "&gt;0")</f>
        <v>8</v>
      </c>
      <c r="H47" t="s">
        <v>43</v>
      </c>
    </row>
    <row r="48" spans="2:20" ht="18.5" thickBot="1">
      <c r="C48" s="1"/>
      <c r="G48" s="20"/>
      <c r="T48" s="3" t="s">
        <v>15</v>
      </c>
    </row>
    <row r="49" spans="3:20" ht="34.5" thickBot="1">
      <c r="E49" s="21"/>
      <c r="F49" s="49" t="s">
        <v>30</v>
      </c>
      <c r="G49" s="69">
        <f>SUM(G10:G31)</f>
        <v>84</v>
      </c>
      <c r="H49" s="70">
        <f t="shared" ref="H49:I49" si="2">SUM(H10:H31)</f>
        <v>52</v>
      </c>
      <c r="I49" s="71">
        <f t="shared" si="2"/>
        <v>31</v>
      </c>
      <c r="K49" s="61" t="s">
        <v>57</v>
      </c>
      <c r="M49" s="67" t="s">
        <v>31</v>
      </c>
      <c r="N49" s="50"/>
      <c r="O49" s="55" t="s">
        <v>36</v>
      </c>
      <c r="P49" s="62" t="s">
        <v>32</v>
      </c>
      <c r="Q49" s="56" t="s">
        <v>35</v>
      </c>
      <c r="R49" s="63" t="s">
        <v>33</v>
      </c>
      <c r="S49" s="60" t="s">
        <v>57</v>
      </c>
      <c r="T49" s="64" t="str">
        <f>IF(G49=(H49+I49),"◯","×")</f>
        <v>×</v>
      </c>
    </row>
    <row r="50" spans="3:20" ht="20.5" thickBot="1">
      <c r="C50" s="22"/>
      <c r="D50" s="23"/>
      <c r="E50" s="23"/>
      <c r="F50" s="23"/>
      <c r="G50" s="66" t="s">
        <v>31</v>
      </c>
      <c r="H50" s="24" t="s">
        <v>32</v>
      </c>
      <c r="I50" s="53" t="s">
        <v>33</v>
      </c>
      <c r="M50" s="59"/>
      <c r="P50" s="57"/>
      <c r="R50" s="58"/>
      <c r="T50" s="25"/>
    </row>
    <row r="51" spans="3:20" ht="33" customHeight="1" thickTop="1">
      <c r="C51" s="42"/>
      <c r="D51" s="43" t="s">
        <v>34</v>
      </c>
      <c r="E51" s="43"/>
      <c r="F51" s="43"/>
      <c r="G51" s="40">
        <f>$G$49/$G$47</f>
        <v>10.5</v>
      </c>
      <c r="H51" s="34"/>
      <c r="I51" s="41">
        <f>$I$49/$G$47</f>
        <v>3.875</v>
      </c>
    </row>
    <row r="52" spans="3:20" ht="22.5">
      <c r="G52" s="65" t="s">
        <v>31</v>
      </c>
      <c r="H52" s="39"/>
      <c r="I52" s="52" t="s">
        <v>33</v>
      </c>
    </row>
    <row r="53" spans="3:20">
      <c r="G53" s="68" t="s">
        <v>55</v>
      </c>
      <c r="I53" s="51" t="s">
        <v>56</v>
      </c>
    </row>
  </sheetData>
  <mergeCells count="13">
    <mergeCell ref="R8:R9"/>
    <mergeCell ref="J9:K9"/>
    <mergeCell ref="M9:N9"/>
    <mergeCell ref="H2:M2"/>
    <mergeCell ref="P6:Q6"/>
    <mergeCell ref="O8:O9"/>
    <mergeCell ref="P8:P9"/>
    <mergeCell ref="Q8:Q9"/>
    <mergeCell ref="B8:B9"/>
    <mergeCell ref="C8:D9"/>
    <mergeCell ref="E8:F8"/>
    <mergeCell ref="G8:K8"/>
    <mergeCell ref="L8:N8"/>
  </mergeCells>
  <phoneticPr fontId="2"/>
  <pageMargins left="0.51181102362204722" right="0.31496062992125984" top="0.15748031496062992" bottom="0.15748031496062992" header="0.11811023622047245" footer="0.11811023622047245"/>
  <pageSetup paperSize="9" scale="67" orientation="portrait" r:id="rId1"/>
  <rowBreaks count="1" manualBreakCount="1">
    <brk id="45" max="19" man="1"/>
  </rowBreaks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2AEF-C814-4363-AD4E-95A3D5AA8ED4}">
  <dimension ref="B1:T53"/>
  <sheetViews>
    <sheetView view="pageBreakPreview" topLeftCell="A33" zoomScale="60" zoomScaleNormal="100" workbookViewId="0">
      <selection activeCell="X11" sqref="X11"/>
    </sheetView>
  </sheetViews>
  <sheetFormatPr defaultRowHeight="18"/>
  <cols>
    <col min="1" max="1" width="1.9140625" customWidth="1"/>
    <col min="2" max="2" width="6.58203125" style="1" customWidth="1"/>
    <col min="3" max="3" width="4.58203125" customWidth="1"/>
    <col min="4" max="4" width="3.5" customWidth="1"/>
    <col min="5" max="6" width="6.25" customWidth="1"/>
    <col min="7" max="7" width="7.6640625" customWidth="1"/>
    <col min="8" max="8" width="7.25" customWidth="1"/>
    <col min="9" max="9" width="7.83203125" customWidth="1"/>
    <col min="10" max="10" width="9.25" style="2" customWidth="1"/>
    <col min="11" max="11" width="9" style="1" customWidth="1"/>
    <col min="12" max="12" width="10.6640625" customWidth="1"/>
    <col min="13" max="13" width="8.08203125" style="30" customWidth="1"/>
    <col min="14" max="14" width="4.9140625" style="27" customWidth="1"/>
    <col min="15" max="15" width="12.9140625" customWidth="1"/>
    <col min="16" max="16" width="7" style="1" customWidth="1"/>
    <col min="17" max="17" width="8.5" style="2" customWidth="1"/>
    <col min="18" max="18" width="7.75" customWidth="1"/>
    <col min="19" max="19" width="4.9140625" customWidth="1"/>
    <col min="20" max="20" width="6.25" style="3" customWidth="1"/>
  </cols>
  <sheetData>
    <row r="1" spans="2:20" ht="20.5" customHeight="1">
      <c r="B1" s="113" t="s">
        <v>0</v>
      </c>
      <c r="C1" s="91"/>
      <c r="D1" s="91"/>
      <c r="E1" s="91"/>
      <c r="F1" s="91"/>
      <c r="G1" s="91"/>
      <c r="H1" s="91"/>
      <c r="I1" s="91"/>
      <c r="J1" s="92"/>
      <c r="K1" s="93"/>
      <c r="L1" s="91"/>
      <c r="M1" s="94"/>
      <c r="N1" s="95"/>
      <c r="O1" s="91"/>
      <c r="P1" s="93"/>
      <c r="Q1" s="92"/>
      <c r="R1" s="91"/>
    </row>
    <row r="2" spans="2:20" ht="24.5" customHeight="1">
      <c r="B2" s="93"/>
      <c r="C2" s="91"/>
      <c r="D2" s="91"/>
      <c r="E2" s="91"/>
      <c r="F2" s="91"/>
      <c r="G2" s="91"/>
      <c r="H2" s="157" t="s">
        <v>1</v>
      </c>
      <c r="I2" s="157"/>
      <c r="J2" s="157"/>
      <c r="K2" s="157"/>
      <c r="L2" s="157"/>
      <c r="M2" s="157"/>
      <c r="N2" s="95"/>
      <c r="O2" s="91"/>
      <c r="P2" s="93"/>
      <c r="Q2" s="92"/>
      <c r="R2" s="91"/>
    </row>
    <row r="3" spans="2:20">
      <c r="B3" s="93"/>
      <c r="C3" s="91"/>
      <c r="D3" s="91"/>
      <c r="E3" s="91"/>
      <c r="F3" s="91"/>
      <c r="G3" s="91"/>
      <c r="H3" s="91"/>
      <c r="I3" s="91"/>
      <c r="J3" s="92"/>
      <c r="K3" s="93"/>
      <c r="L3" s="91"/>
      <c r="M3" s="96" t="s">
        <v>50</v>
      </c>
      <c r="N3" s="95"/>
      <c r="O3" s="98" t="s">
        <v>45</v>
      </c>
      <c r="P3" s="114">
        <v>5</v>
      </c>
      <c r="Q3" s="97" t="s">
        <v>2</v>
      </c>
      <c r="R3" s="91"/>
    </row>
    <row r="4" spans="2:20">
      <c r="B4" s="93"/>
      <c r="C4" s="91"/>
      <c r="D4" s="91"/>
      <c r="E4" s="91"/>
      <c r="F4" s="91"/>
      <c r="G4" s="91"/>
      <c r="H4" s="91"/>
      <c r="I4" s="91"/>
      <c r="J4" s="92"/>
      <c r="K4" s="93"/>
      <c r="L4" s="91"/>
      <c r="M4" s="96" t="s">
        <v>60</v>
      </c>
      <c r="N4" s="95"/>
      <c r="O4" s="97" t="s">
        <v>61</v>
      </c>
      <c r="Q4" s="92"/>
      <c r="R4" s="91"/>
    </row>
    <row r="5" spans="2:20">
      <c r="B5" s="93"/>
      <c r="C5" s="91"/>
      <c r="D5" s="91"/>
      <c r="E5" s="91"/>
      <c r="F5" s="91"/>
      <c r="G5" s="91"/>
      <c r="H5" s="91"/>
      <c r="I5" s="91"/>
      <c r="J5" s="92"/>
      <c r="K5" s="93"/>
      <c r="L5" s="91"/>
      <c r="M5" s="96" t="s">
        <v>62</v>
      </c>
      <c r="N5" s="95"/>
      <c r="O5" s="97" t="s">
        <v>63</v>
      </c>
      <c r="Q5" s="92"/>
      <c r="R5" s="91"/>
    </row>
    <row r="6" spans="2:20">
      <c r="B6" s="93"/>
      <c r="C6" s="91"/>
      <c r="D6" s="91"/>
      <c r="E6" s="91"/>
      <c r="F6" s="91"/>
      <c r="G6" s="91"/>
      <c r="H6" s="91"/>
      <c r="I6" s="91"/>
      <c r="J6" s="92"/>
      <c r="K6" s="93"/>
      <c r="L6" s="91"/>
      <c r="M6" s="96" t="s">
        <v>51</v>
      </c>
      <c r="N6" s="95"/>
      <c r="O6" s="91" t="s">
        <v>52</v>
      </c>
      <c r="P6" s="158"/>
      <c r="Q6" s="158"/>
      <c r="R6" s="91"/>
    </row>
    <row r="7" spans="2:20" ht="27" customHeight="1">
      <c r="B7" s="93"/>
      <c r="C7" s="91"/>
      <c r="D7" s="91"/>
      <c r="E7" s="91"/>
      <c r="F7" s="91"/>
      <c r="G7" s="91"/>
      <c r="H7" s="91"/>
      <c r="I7" s="91"/>
      <c r="J7" s="92"/>
      <c r="K7" s="93"/>
      <c r="L7" s="91"/>
      <c r="M7" s="96" t="s">
        <v>3</v>
      </c>
      <c r="N7" s="95"/>
      <c r="O7" s="91"/>
      <c r="P7" s="93"/>
      <c r="Q7" s="92"/>
      <c r="R7" s="91"/>
    </row>
    <row r="8" spans="2:20" ht="57" customHeight="1">
      <c r="B8" s="143" t="s">
        <v>4</v>
      </c>
      <c r="C8" s="145" t="s">
        <v>5</v>
      </c>
      <c r="D8" s="146"/>
      <c r="E8" s="149" t="s">
        <v>46</v>
      </c>
      <c r="F8" s="150"/>
      <c r="G8" s="151" t="s">
        <v>6</v>
      </c>
      <c r="H8" s="151"/>
      <c r="I8" s="151"/>
      <c r="J8" s="151"/>
      <c r="K8" s="151"/>
      <c r="L8" s="149" t="s">
        <v>7</v>
      </c>
      <c r="M8" s="152"/>
      <c r="N8" s="150"/>
      <c r="O8" s="159" t="s">
        <v>8</v>
      </c>
      <c r="P8" s="159" t="s">
        <v>58</v>
      </c>
      <c r="Q8" s="161" t="s">
        <v>9</v>
      </c>
      <c r="R8" s="143" t="s">
        <v>10</v>
      </c>
      <c r="S8" s="6"/>
    </row>
    <row r="9" spans="2:20" s="1" customFormat="1" ht="66.5" customHeight="1">
      <c r="B9" s="144"/>
      <c r="C9" s="147"/>
      <c r="D9" s="148"/>
      <c r="E9" s="72" t="s">
        <v>47</v>
      </c>
      <c r="F9" s="73" t="s">
        <v>48</v>
      </c>
      <c r="G9" s="72" t="s">
        <v>11</v>
      </c>
      <c r="H9" s="72" t="s">
        <v>12</v>
      </c>
      <c r="I9" s="107" t="s">
        <v>13</v>
      </c>
      <c r="J9" s="153" t="s">
        <v>59</v>
      </c>
      <c r="K9" s="154"/>
      <c r="L9" s="72" t="s">
        <v>14</v>
      </c>
      <c r="M9" s="155" t="s">
        <v>37</v>
      </c>
      <c r="N9" s="156"/>
      <c r="O9" s="160"/>
      <c r="P9" s="160"/>
      <c r="Q9" s="162"/>
      <c r="R9" s="144"/>
      <c r="T9" s="35" t="s">
        <v>39</v>
      </c>
    </row>
    <row r="10" spans="2:20" ht="20" customHeight="1">
      <c r="B10" s="74">
        <v>1</v>
      </c>
      <c r="C10" s="75">
        <v>2</v>
      </c>
      <c r="D10" s="76" t="s">
        <v>16</v>
      </c>
      <c r="E10" s="77"/>
      <c r="F10" s="77"/>
      <c r="G10" s="78">
        <v>5</v>
      </c>
      <c r="H10" s="78">
        <v>5</v>
      </c>
      <c r="I10" s="108">
        <v>0</v>
      </c>
      <c r="J10" s="109" t="s">
        <v>17</v>
      </c>
      <c r="K10" s="79" t="s">
        <v>49</v>
      </c>
      <c r="L10" s="78" t="s">
        <v>41</v>
      </c>
      <c r="M10" s="80">
        <v>1.1000000000000001</v>
      </c>
      <c r="N10" s="81" t="s">
        <v>38</v>
      </c>
      <c r="O10" s="78"/>
      <c r="P10" s="82" t="s">
        <v>42</v>
      </c>
      <c r="Q10" s="83" t="str">
        <f>IF(I10&gt;0,"人数？","0")</f>
        <v>0</v>
      </c>
      <c r="R10" s="86"/>
      <c r="T10" s="3" t="str">
        <f>IF(G10=(H10+I10),"◯","×")</f>
        <v>◯</v>
      </c>
    </row>
    <row r="11" spans="2:20" ht="23.5" customHeight="1">
      <c r="B11" s="74">
        <v>2</v>
      </c>
      <c r="C11" s="75">
        <v>4</v>
      </c>
      <c r="D11" s="76" t="s">
        <v>16</v>
      </c>
      <c r="E11" s="76"/>
      <c r="F11" s="76"/>
      <c r="G11" s="84">
        <v>20</v>
      </c>
      <c r="H11" s="84">
        <v>15</v>
      </c>
      <c r="I11" s="110">
        <v>4</v>
      </c>
      <c r="J11" s="111" t="s">
        <v>20</v>
      </c>
      <c r="K11" s="85" t="s">
        <v>21</v>
      </c>
      <c r="L11" s="86" t="s">
        <v>18</v>
      </c>
      <c r="M11" s="87">
        <v>0.5</v>
      </c>
      <c r="N11" s="88" t="s">
        <v>38</v>
      </c>
      <c r="O11" s="89"/>
      <c r="P11" s="90" t="s">
        <v>42</v>
      </c>
      <c r="Q11" s="83" t="str">
        <f t="shared" ref="Q11:Q20" si="0">IF(I11&gt;0,"人数？","0")</f>
        <v>人数？</v>
      </c>
      <c r="R11" s="86"/>
      <c r="T11" s="12" t="str">
        <f t="shared" ref="T11:T40" si="1">IF(G11=(H11+I11),"◯","×")</f>
        <v>×</v>
      </c>
    </row>
    <row r="12" spans="2:20" ht="20" customHeight="1">
      <c r="B12" s="74">
        <v>3</v>
      </c>
      <c r="C12" s="75">
        <v>5</v>
      </c>
      <c r="D12" s="76" t="s">
        <v>16</v>
      </c>
      <c r="E12" s="76"/>
      <c r="F12" s="76"/>
      <c r="G12" s="86">
        <v>20</v>
      </c>
      <c r="H12" s="86">
        <v>15</v>
      </c>
      <c r="I12" s="112">
        <v>5</v>
      </c>
      <c r="J12" s="111" t="s">
        <v>20</v>
      </c>
      <c r="K12" s="85" t="s">
        <v>25</v>
      </c>
      <c r="L12" s="86" t="s">
        <v>18</v>
      </c>
      <c r="M12" s="87">
        <v>0.5</v>
      </c>
      <c r="N12" s="88" t="s">
        <v>38</v>
      </c>
      <c r="O12" s="89"/>
      <c r="P12" s="90" t="s">
        <v>42</v>
      </c>
      <c r="Q12" s="83" t="str">
        <f t="shared" si="0"/>
        <v>人数？</v>
      </c>
      <c r="R12" s="86"/>
      <c r="T12" s="3" t="str">
        <f t="shared" si="1"/>
        <v>◯</v>
      </c>
    </row>
    <row r="13" spans="2:20" ht="20" customHeight="1">
      <c r="B13" s="74">
        <v>4</v>
      </c>
      <c r="C13" s="75">
        <v>15</v>
      </c>
      <c r="D13" s="76" t="s">
        <v>16</v>
      </c>
      <c r="E13" s="76"/>
      <c r="F13" s="76"/>
      <c r="G13" s="86">
        <v>10</v>
      </c>
      <c r="H13" s="86">
        <v>0</v>
      </c>
      <c r="I13" s="112">
        <v>10</v>
      </c>
      <c r="J13" s="111" t="s">
        <v>20</v>
      </c>
      <c r="K13" s="85" t="s">
        <v>22</v>
      </c>
      <c r="L13" s="86" t="s">
        <v>18</v>
      </c>
      <c r="M13" s="87">
        <v>0.2</v>
      </c>
      <c r="N13" s="88" t="s">
        <v>38</v>
      </c>
      <c r="O13" s="86"/>
      <c r="P13" s="90" t="s">
        <v>42</v>
      </c>
      <c r="Q13" s="83" t="str">
        <f t="shared" si="0"/>
        <v>人数？</v>
      </c>
      <c r="R13" s="86"/>
      <c r="T13" s="3" t="str">
        <f t="shared" si="1"/>
        <v>◯</v>
      </c>
    </row>
    <row r="14" spans="2:20" ht="20" customHeight="1">
      <c r="B14" s="74">
        <v>5</v>
      </c>
      <c r="C14" s="75">
        <v>20</v>
      </c>
      <c r="D14" s="76" t="s">
        <v>16</v>
      </c>
      <c r="E14" s="76"/>
      <c r="F14" s="76"/>
      <c r="G14" s="86">
        <v>3</v>
      </c>
      <c r="H14" s="86">
        <v>2</v>
      </c>
      <c r="I14" s="112">
        <v>1</v>
      </c>
      <c r="J14" s="111" t="s">
        <v>23</v>
      </c>
      <c r="K14" s="85" t="s">
        <v>24</v>
      </c>
      <c r="L14" s="86" t="s">
        <v>40</v>
      </c>
      <c r="M14" s="87">
        <v>0.6</v>
      </c>
      <c r="N14" s="88" t="s">
        <v>38</v>
      </c>
      <c r="O14" s="86"/>
      <c r="P14" s="90" t="s">
        <v>42</v>
      </c>
      <c r="Q14" s="83" t="str">
        <f t="shared" si="0"/>
        <v>人数？</v>
      </c>
      <c r="R14" s="86"/>
      <c r="T14" s="3" t="str">
        <f t="shared" si="1"/>
        <v>◯</v>
      </c>
    </row>
    <row r="15" spans="2:20" ht="20" customHeight="1">
      <c r="B15" s="74">
        <v>6</v>
      </c>
      <c r="C15" s="75">
        <v>26</v>
      </c>
      <c r="D15" s="76" t="s">
        <v>16</v>
      </c>
      <c r="E15" s="76"/>
      <c r="F15" s="76"/>
      <c r="G15" s="86">
        <v>15</v>
      </c>
      <c r="H15" s="86">
        <v>15</v>
      </c>
      <c r="I15" s="112">
        <v>0</v>
      </c>
      <c r="J15" s="111"/>
      <c r="K15" s="99"/>
      <c r="L15" s="86" t="s">
        <v>18</v>
      </c>
      <c r="M15" s="87">
        <v>2.1</v>
      </c>
      <c r="N15" s="88" t="s">
        <v>38</v>
      </c>
      <c r="O15" s="86"/>
      <c r="P15" s="90"/>
      <c r="Q15" s="83" t="str">
        <f t="shared" si="0"/>
        <v>0</v>
      </c>
      <c r="R15" s="86"/>
      <c r="T15" s="3" t="str">
        <f t="shared" si="1"/>
        <v>◯</v>
      </c>
    </row>
    <row r="16" spans="2:20" ht="20" customHeight="1">
      <c r="B16" s="74">
        <v>7</v>
      </c>
      <c r="C16" s="75">
        <v>27</v>
      </c>
      <c r="D16" s="76" t="s">
        <v>16</v>
      </c>
      <c r="E16" s="76"/>
      <c r="F16" s="76"/>
      <c r="G16" s="86">
        <v>1</v>
      </c>
      <c r="H16" s="86">
        <v>0</v>
      </c>
      <c r="I16" s="112">
        <v>1</v>
      </c>
      <c r="J16" s="111"/>
      <c r="K16" s="99"/>
      <c r="L16" s="86"/>
      <c r="M16" s="87">
        <v>3.1</v>
      </c>
      <c r="N16" s="88" t="s">
        <v>38</v>
      </c>
      <c r="O16" s="89"/>
      <c r="P16" s="90"/>
      <c r="Q16" s="83" t="str">
        <f t="shared" si="0"/>
        <v>人数？</v>
      </c>
      <c r="R16" s="86"/>
      <c r="T16" s="3" t="str">
        <f t="shared" si="1"/>
        <v>◯</v>
      </c>
    </row>
    <row r="17" spans="2:20" ht="20" customHeight="1">
      <c r="B17" s="74">
        <v>8</v>
      </c>
      <c r="C17" s="75">
        <v>28</v>
      </c>
      <c r="D17" s="76" t="s">
        <v>16</v>
      </c>
      <c r="E17" s="76"/>
      <c r="F17" s="76"/>
      <c r="G17" s="86">
        <v>10</v>
      </c>
      <c r="H17" s="86">
        <v>0</v>
      </c>
      <c r="I17" s="112">
        <v>10</v>
      </c>
      <c r="J17" s="111" t="s">
        <v>20</v>
      </c>
      <c r="K17" s="85" t="s">
        <v>25</v>
      </c>
      <c r="L17" s="86" t="s">
        <v>18</v>
      </c>
      <c r="M17" s="87">
        <v>4.0999999999999996</v>
      </c>
      <c r="N17" s="88" t="s">
        <v>38</v>
      </c>
      <c r="O17" s="89"/>
      <c r="P17" s="90" t="s">
        <v>19</v>
      </c>
      <c r="Q17" s="83" t="str">
        <f t="shared" si="0"/>
        <v>人数？</v>
      </c>
      <c r="R17" s="86"/>
      <c r="T17" s="3" t="str">
        <f t="shared" si="1"/>
        <v>◯</v>
      </c>
    </row>
    <row r="18" spans="2:20" ht="20" customHeight="1">
      <c r="B18" s="74">
        <v>9</v>
      </c>
      <c r="C18" s="75"/>
      <c r="D18" s="76" t="s">
        <v>16</v>
      </c>
      <c r="E18" s="76"/>
      <c r="F18" s="76"/>
      <c r="G18" s="86"/>
      <c r="H18" s="86"/>
      <c r="I18" s="112"/>
      <c r="J18" s="111"/>
      <c r="K18" s="99"/>
      <c r="L18" s="86"/>
      <c r="M18" s="87"/>
      <c r="N18" s="88"/>
      <c r="O18" s="100"/>
      <c r="P18" s="90"/>
      <c r="Q18" s="83" t="str">
        <f t="shared" si="0"/>
        <v>0</v>
      </c>
      <c r="R18" s="86"/>
      <c r="T18" s="3" t="str">
        <f t="shared" si="1"/>
        <v>◯</v>
      </c>
    </row>
    <row r="19" spans="2:20" ht="20" customHeight="1">
      <c r="B19" s="74">
        <v>10</v>
      </c>
      <c r="C19" s="75"/>
      <c r="D19" s="76" t="s">
        <v>16</v>
      </c>
      <c r="E19" s="76"/>
      <c r="F19" s="76"/>
      <c r="G19" s="86"/>
      <c r="H19" s="86"/>
      <c r="I19" s="112"/>
      <c r="J19" s="111"/>
      <c r="K19" s="99"/>
      <c r="L19" s="86"/>
      <c r="M19" s="87"/>
      <c r="N19" s="88"/>
      <c r="O19" s="86"/>
      <c r="P19" s="90"/>
      <c r="Q19" s="83" t="str">
        <f t="shared" si="0"/>
        <v>0</v>
      </c>
      <c r="R19" s="86"/>
      <c r="T19" s="3" t="str">
        <f t="shared" si="1"/>
        <v>◯</v>
      </c>
    </row>
    <row r="20" spans="2:20" ht="20" customHeight="1">
      <c r="B20" s="74">
        <v>11</v>
      </c>
      <c r="C20" s="75"/>
      <c r="D20" s="76" t="s">
        <v>16</v>
      </c>
      <c r="E20" s="76"/>
      <c r="F20" s="76"/>
      <c r="G20" s="86"/>
      <c r="H20" s="86"/>
      <c r="I20" s="112"/>
      <c r="J20" s="111"/>
      <c r="K20" s="99"/>
      <c r="L20" s="86"/>
      <c r="M20" s="87"/>
      <c r="N20" s="88"/>
      <c r="O20" s="89"/>
      <c r="P20" s="90"/>
      <c r="Q20" s="83" t="str">
        <f t="shared" si="0"/>
        <v>0</v>
      </c>
      <c r="R20" s="86"/>
      <c r="T20" s="3" t="str">
        <f t="shared" si="1"/>
        <v>◯</v>
      </c>
    </row>
    <row r="21" spans="2:20" ht="20" customHeight="1">
      <c r="B21" s="74">
        <v>12</v>
      </c>
      <c r="C21" s="75"/>
      <c r="D21" s="76" t="s">
        <v>16</v>
      </c>
      <c r="E21" s="76"/>
      <c r="F21" s="76"/>
      <c r="G21" s="86"/>
      <c r="H21" s="86"/>
      <c r="I21" s="112"/>
      <c r="J21" s="111"/>
      <c r="K21" s="99"/>
      <c r="L21" s="86"/>
      <c r="M21" s="87"/>
      <c r="N21" s="88"/>
      <c r="O21" s="86"/>
      <c r="P21" s="90"/>
      <c r="Q21" s="83"/>
      <c r="R21" s="86"/>
      <c r="T21" s="3" t="str">
        <f t="shared" si="1"/>
        <v>◯</v>
      </c>
    </row>
    <row r="22" spans="2:20" ht="20" customHeight="1">
      <c r="B22" s="74">
        <v>13</v>
      </c>
      <c r="C22" s="75"/>
      <c r="D22" s="76" t="s">
        <v>16</v>
      </c>
      <c r="E22" s="76"/>
      <c r="F22" s="76"/>
      <c r="G22" s="86"/>
      <c r="H22" s="86"/>
      <c r="I22" s="112"/>
      <c r="J22" s="111"/>
      <c r="K22" s="99"/>
      <c r="L22" s="86"/>
      <c r="M22" s="87"/>
      <c r="N22" s="88"/>
      <c r="O22" s="86"/>
      <c r="P22" s="90"/>
      <c r="Q22" s="83"/>
      <c r="R22" s="86"/>
      <c r="T22" s="3" t="str">
        <f t="shared" si="1"/>
        <v>◯</v>
      </c>
    </row>
    <row r="23" spans="2:20" ht="20" customHeight="1">
      <c r="B23" s="74">
        <v>14</v>
      </c>
      <c r="C23" s="75"/>
      <c r="D23" s="76" t="s">
        <v>16</v>
      </c>
      <c r="E23" s="76"/>
      <c r="F23" s="76"/>
      <c r="G23" s="86"/>
      <c r="H23" s="86"/>
      <c r="I23" s="112"/>
      <c r="J23" s="111"/>
      <c r="K23" s="99"/>
      <c r="L23" s="86"/>
      <c r="M23" s="87"/>
      <c r="N23" s="88"/>
      <c r="O23" s="86"/>
      <c r="P23" s="90"/>
      <c r="Q23" s="83"/>
      <c r="R23" s="86"/>
      <c r="T23" s="3" t="str">
        <f t="shared" si="1"/>
        <v>◯</v>
      </c>
    </row>
    <row r="24" spans="2:20" ht="20" customHeight="1">
      <c r="B24" s="74">
        <v>15</v>
      </c>
      <c r="C24" s="75"/>
      <c r="D24" s="76" t="s">
        <v>16</v>
      </c>
      <c r="E24" s="76"/>
      <c r="F24" s="76"/>
      <c r="G24" s="86"/>
      <c r="H24" s="86"/>
      <c r="I24" s="112"/>
      <c r="J24" s="111"/>
      <c r="K24" s="99"/>
      <c r="L24" s="86"/>
      <c r="M24" s="87"/>
      <c r="N24" s="88"/>
      <c r="O24" s="86"/>
      <c r="P24" s="90"/>
      <c r="Q24" s="83"/>
      <c r="R24" s="86"/>
      <c r="T24" s="3" t="str">
        <f t="shared" si="1"/>
        <v>◯</v>
      </c>
    </row>
    <row r="25" spans="2:20" ht="20" customHeight="1">
      <c r="B25" s="74">
        <v>16</v>
      </c>
      <c r="C25" s="75"/>
      <c r="D25" s="76" t="s">
        <v>16</v>
      </c>
      <c r="E25" s="76"/>
      <c r="F25" s="76"/>
      <c r="G25" s="86"/>
      <c r="H25" s="86"/>
      <c r="I25" s="112"/>
      <c r="J25" s="111"/>
      <c r="K25" s="99"/>
      <c r="L25" s="86"/>
      <c r="M25" s="87"/>
      <c r="N25" s="88"/>
      <c r="O25" s="86"/>
      <c r="P25" s="90"/>
      <c r="Q25" s="83"/>
      <c r="R25" s="86"/>
      <c r="T25" s="3" t="str">
        <f t="shared" si="1"/>
        <v>◯</v>
      </c>
    </row>
    <row r="26" spans="2:20" ht="20" customHeight="1">
      <c r="B26" s="74">
        <v>17</v>
      </c>
      <c r="C26" s="75"/>
      <c r="D26" s="76" t="s">
        <v>16</v>
      </c>
      <c r="E26" s="76"/>
      <c r="F26" s="76"/>
      <c r="G26" s="86"/>
      <c r="H26" s="86"/>
      <c r="I26" s="112"/>
      <c r="J26" s="111"/>
      <c r="K26" s="99"/>
      <c r="L26" s="86"/>
      <c r="M26" s="87"/>
      <c r="N26" s="88"/>
      <c r="O26" s="86"/>
      <c r="P26" s="90"/>
      <c r="Q26" s="83"/>
      <c r="R26" s="86"/>
      <c r="T26" s="3" t="str">
        <f t="shared" si="1"/>
        <v>◯</v>
      </c>
    </row>
    <row r="27" spans="2:20" ht="20" customHeight="1">
      <c r="B27" s="74">
        <v>18</v>
      </c>
      <c r="C27" s="75"/>
      <c r="D27" s="76" t="s">
        <v>16</v>
      </c>
      <c r="E27" s="76"/>
      <c r="F27" s="76"/>
      <c r="G27" s="86"/>
      <c r="H27" s="86"/>
      <c r="I27" s="112"/>
      <c r="J27" s="111"/>
      <c r="K27" s="99"/>
      <c r="L27" s="86"/>
      <c r="M27" s="87"/>
      <c r="N27" s="88"/>
      <c r="O27" s="86"/>
      <c r="P27" s="90"/>
      <c r="Q27" s="83"/>
      <c r="R27" s="86"/>
      <c r="T27" s="3" t="str">
        <f t="shared" si="1"/>
        <v>◯</v>
      </c>
    </row>
    <row r="28" spans="2:20" ht="20" customHeight="1">
      <c r="B28" s="74">
        <v>19</v>
      </c>
      <c r="C28" s="75"/>
      <c r="D28" s="76" t="s">
        <v>16</v>
      </c>
      <c r="E28" s="76"/>
      <c r="F28" s="76"/>
      <c r="G28" s="86"/>
      <c r="H28" s="86"/>
      <c r="I28" s="112"/>
      <c r="J28" s="111"/>
      <c r="K28" s="99"/>
      <c r="L28" s="86"/>
      <c r="M28" s="87"/>
      <c r="N28" s="88"/>
      <c r="O28" s="86"/>
      <c r="P28" s="90"/>
      <c r="Q28" s="83"/>
      <c r="R28" s="86"/>
      <c r="T28" s="3" t="str">
        <f t="shared" si="1"/>
        <v>◯</v>
      </c>
    </row>
    <row r="29" spans="2:20" ht="20" customHeight="1">
      <c r="B29" s="74">
        <v>20</v>
      </c>
      <c r="C29" s="75"/>
      <c r="D29" s="76" t="s">
        <v>16</v>
      </c>
      <c r="E29" s="76"/>
      <c r="F29" s="76"/>
      <c r="G29" s="86"/>
      <c r="H29" s="86"/>
      <c r="I29" s="112"/>
      <c r="J29" s="111"/>
      <c r="K29" s="99"/>
      <c r="L29" s="86"/>
      <c r="M29" s="87"/>
      <c r="N29" s="88"/>
      <c r="O29" s="86"/>
      <c r="P29" s="90"/>
      <c r="Q29" s="83"/>
      <c r="R29" s="86"/>
      <c r="T29" s="3" t="str">
        <f t="shared" si="1"/>
        <v>◯</v>
      </c>
    </row>
    <row r="30" spans="2:20" ht="20" customHeight="1">
      <c r="B30" s="74">
        <v>21</v>
      </c>
      <c r="C30" s="75"/>
      <c r="D30" s="76" t="s">
        <v>16</v>
      </c>
      <c r="E30" s="76"/>
      <c r="F30" s="76"/>
      <c r="G30" s="86"/>
      <c r="H30" s="86"/>
      <c r="I30" s="112"/>
      <c r="J30" s="111"/>
      <c r="K30" s="99"/>
      <c r="L30" s="86"/>
      <c r="M30" s="87"/>
      <c r="N30" s="88"/>
      <c r="O30" s="86"/>
      <c r="P30" s="90"/>
      <c r="Q30" s="83"/>
      <c r="R30" s="86"/>
      <c r="T30" s="3" t="str">
        <f t="shared" si="1"/>
        <v>◯</v>
      </c>
    </row>
    <row r="31" spans="2:20" ht="20" customHeight="1">
      <c r="B31" s="74">
        <v>22</v>
      </c>
      <c r="C31" s="75"/>
      <c r="D31" s="76" t="s">
        <v>16</v>
      </c>
      <c r="E31" s="76"/>
      <c r="F31" s="76"/>
      <c r="G31" s="86"/>
      <c r="H31" s="86"/>
      <c r="I31" s="112"/>
      <c r="J31" s="111"/>
      <c r="K31" s="99"/>
      <c r="L31" s="86"/>
      <c r="M31" s="87"/>
      <c r="N31" s="88"/>
      <c r="O31" s="86"/>
      <c r="P31" s="90"/>
      <c r="Q31" s="83"/>
      <c r="R31" s="86"/>
      <c r="T31" s="3" t="str">
        <f t="shared" si="1"/>
        <v>◯</v>
      </c>
    </row>
    <row r="32" spans="2:20" ht="20" customHeight="1">
      <c r="B32" s="74">
        <v>23</v>
      </c>
      <c r="C32" s="75"/>
      <c r="D32" s="76" t="s">
        <v>16</v>
      </c>
      <c r="E32" s="76"/>
      <c r="F32" s="76"/>
      <c r="G32" s="86"/>
      <c r="H32" s="86"/>
      <c r="I32" s="112"/>
      <c r="J32" s="111"/>
      <c r="K32" s="99"/>
      <c r="L32" s="86"/>
      <c r="M32" s="87"/>
      <c r="N32" s="88"/>
      <c r="O32" s="86"/>
      <c r="P32" s="90"/>
      <c r="Q32" s="83"/>
      <c r="R32" s="86"/>
      <c r="T32" s="3" t="str">
        <f t="shared" si="1"/>
        <v>◯</v>
      </c>
    </row>
    <row r="33" spans="2:20" ht="20" customHeight="1">
      <c r="B33" s="74">
        <v>24</v>
      </c>
      <c r="C33" s="75"/>
      <c r="D33" s="76" t="s">
        <v>16</v>
      </c>
      <c r="E33" s="76"/>
      <c r="F33" s="76"/>
      <c r="G33" s="86"/>
      <c r="H33" s="86"/>
      <c r="I33" s="112"/>
      <c r="J33" s="111"/>
      <c r="K33" s="99"/>
      <c r="L33" s="86"/>
      <c r="M33" s="87"/>
      <c r="N33" s="88"/>
      <c r="O33" s="86"/>
      <c r="P33" s="90"/>
      <c r="Q33" s="83"/>
      <c r="R33" s="86"/>
      <c r="T33" s="3" t="str">
        <f t="shared" si="1"/>
        <v>◯</v>
      </c>
    </row>
    <row r="34" spans="2:20" ht="20" customHeight="1">
      <c r="B34" s="74">
        <v>25</v>
      </c>
      <c r="C34" s="75"/>
      <c r="D34" s="76" t="s">
        <v>16</v>
      </c>
      <c r="E34" s="76"/>
      <c r="F34" s="76"/>
      <c r="G34" s="86"/>
      <c r="H34" s="86"/>
      <c r="I34" s="112"/>
      <c r="J34" s="111"/>
      <c r="K34" s="99"/>
      <c r="L34" s="86"/>
      <c r="M34" s="87"/>
      <c r="N34" s="88"/>
      <c r="O34" s="86"/>
      <c r="P34" s="90"/>
      <c r="Q34" s="83"/>
      <c r="R34" s="86"/>
      <c r="T34" s="3" t="str">
        <f t="shared" si="1"/>
        <v>◯</v>
      </c>
    </row>
    <row r="35" spans="2:20" ht="20" customHeight="1">
      <c r="B35" s="74">
        <v>26</v>
      </c>
      <c r="C35" s="75"/>
      <c r="D35" s="76" t="s">
        <v>16</v>
      </c>
      <c r="E35" s="76"/>
      <c r="F35" s="76"/>
      <c r="G35" s="86"/>
      <c r="H35" s="86"/>
      <c r="I35" s="112"/>
      <c r="J35" s="111"/>
      <c r="K35" s="99"/>
      <c r="L35" s="86"/>
      <c r="M35" s="87"/>
      <c r="N35" s="88"/>
      <c r="O35" s="86"/>
      <c r="P35" s="90"/>
      <c r="Q35" s="83"/>
      <c r="R35" s="86"/>
      <c r="T35" s="3" t="str">
        <f t="shared" si="1"/>
        <v>◯</v>
      </c>
    </row>
    <row r="36" spans="2:20" ht="20" customHeight="1">
      <c r="B36" s="74">
        <v>27</v>
      </c>
      <c r="C36" s="75"/>
      <c r="D36" s="76" t="s">
        <v>16</v>
      </c>
      <c r="E36" s="76"/>
      <c r="F36" s="76"/>
      <c r="G36" s="86"/>
      <c r="H36" s="86"/>
      <c r="I36" s="112"/>
      <c r="J36" s="111"/>
      <c r="K36" s="99"/>
      <c r="L36" s="86"/>
      <c r="M36" s="87"/>
      <c r="N36" s="88"/>
      <c r="O36" s="86"/>
      <c r="P36" s="90"/>
      <c r="Q36" s="83"/>
      <c r="R36" s="86"/>
      <c r="T36" s="3" t="str">
        <f t="shared" si="1"/>
        <v>◯</v>
      </c>
    </row>
    <row r="37" spans="2:20" ht="20" customHeight="1">
      <c r="B37" s="74">
        <v>28</v>
      </c>
      <c r="C37" s="75"/>
      <c r="D37" s="76" t="s">
        <v>16</v>
      </c>
      <c r="E37" s="76"/>
      <c r="F37" s="76"/>
      <c r="G37" s="86"/>
      <c r="H37" s="86"/>
      <c r="I37" s="112"/>
      <c r="J37" s="111"/>
      <c r="K37" s="99"/>
      <c r="L37" s="86"/>
      <c r="M37" s="87"/>
      <c r="N37" s="88"/>
      <c r="O37" s="86"/>
      <c r="P37" s="90"/>
      <c r="Q37" s="83"/>
      <c r="R37" s="86"/>
      <c r="T37" s="3" t="str">
        <f t="shared" si="1"/>
        <v>◯</v>
      </c>
    </row>
    <row r="38" spans="2:20" ht="20" customHeight="1">
      <c r="B38" s="74">
        <v>29</v>
      </c>
      <c r="C38" s="75"/>
      <c r="D38" s="76" t="s">
        <v>16</v>
      </c>
      <c r="E38" s="76"/>
      <c r="F38" s="76"/>
      <c r="G38" s="86"/>
      <c r="H38" s="86"/>
      <c r="I38" s="112"/>
      <c r="J38" s="111"/>
      <c r="K38" s="99"/>
      <c r="L38" s="86"/>
      <c r="M38" s="87"/>
      <c r="N38" s="88"/>
      <c r="O38" s="86"/>
      <c r="P38" s="90"/>
      <c r="Q38" s="83"/>
      <c r="R38" s="86"/>
      <c r="T38" s="3" t="str">
        <f t="shared" si="1"/>
        <v>◯</v>
      </c>
    </row>
    <row r="39" spans="2:20" ht="20" customHeight="1">
      <c r="B39" s="74">
        <v>30</v>
      </c>
      <c r="C39" s="75"/>
      <c r="D39" s="76" t="s">
        <v>16</v>
      </c>
      <c r="E39" s="76"/>
      <c r="F39" s="76"/>
      <c r="G39" s="86"/>
      <c r="H39" s="86"/>
      <c r="I39" s="112"/>
      <c r="J39" s="111"/>
      <c r="K39" s="99"/>
      <c r="L39" s="86"/>
      <c r="M39" s="87"/>
      <c r="N39" s="88"/>
      <c r="O39" s="86"/>
      <c r="P39" s="90"/>
      <c r="Q39" s="83"/>
      <c r="R39" s="86"/>
      <c r="T39" s="3" t="str">
        <f t="shared" si="1"/>
        <v>◯</v>
      </c>
    </row>
    <row r="40" spans="2:20">
      <c r="B40" s="74">
        <v>31</v>
      </c>
      <c r="C40" s="75"/>
      <c r="D40" s="76" t="s">
        <v>64</v>
      </c>
      <c r="E40" s="76"/>
      <c r="F40" s="76"/>
      <c r="G40" s="86"/>
      <c r="H40" s="86"/>
      <c r="I40" s="112"/>
      <c r="J40" s="111"/>
      <c r="K40" s="99"/>
      <c r="L40" s="86"/>
      <c r="M40" s="87"/>
      <c r="N40" s="88"/>
      <c r="O40" s="86"/>
      <c r="P40" s="90"/>
      <c r="Q40" s="83"/>
      <c r="R40" s="86"/>
      <c r="T40" s="3" t="str">
        <f t="shared" si="1"/>
        <v>◯</v>
      </c>
    </row>
    <row r="41" spans="2:20" ht="14" customHeight="1">
      <c r="B41" s="97"/>
      <c r="C41" s="91"/>
      <c r="D41" s="91"/>
      <c r="E41" s="91"/>
      <c r="F41" s="91"/>
      <c r="G41" s="91"/>
      <c r="H41" s="91"/>
      <c r="I41" s="91"/>
      <c r="J41" s="92"/>
      <c r="K41" s="93"/>
      <c r="L41" s="91"/>
      <c r="M41" s="94"/>
      <c r="N41" s="95"/>
      <c r="O41" s="91"/>
      <c r="P41" s="93"/>
      <c r="Q41" s="92"/>
      <c r="R41" s="91"/>
    </row>
    <row r="42" spans="2:20" s="14" customFormat="1" ht="15">
      <c r="B42" s="101" t="s">
        <v>26</v>
      </c>
      <c r="C42" s="102"/>
      <c r="D42" s="102"/>
      <c r="E42" s="102"/>
      <c r="F42" s="102"/>
      <c r="G42" s="102"/>
      <c r="H42" s="102"/>
      <c r="I42" s="102"/>
      <c r="J42" s="103"/>
      <c r="K42" s="104"/>
      <c r="L42" s="102"/>
      <c r="M42" s="105"/>
      <c r="N42" s="106"/>
      <c r="O42" s="102"/>
      <c r="P42" s="104"/>
      <c r="Q42" s="103"/>
      <c r="R42" s="102"/>
      <c r="T42" s="3"/>
    </row>
    <row r="43" spans="2:20" s="14" customFormat="1" ht="15">
      <c r="B43" s="101" t="s">
        <v>27</v>
      </c>
      <c r="C43" s="102"/>
      <c r="D43" s="102"/>
      <c r="E43" s="102"/>
      <c r="F43" s="102"/>
      <c r="G43" s="102"/>
      <c r="H43" s="102"/>
      <c r="I43" s="102"/>
      <c r="J43" s="103"/>
      <c r="K43" s="104"/>
      <c r="L43" s="102"/>
      <c r="M43" s="105"/>
      <c r="N43" s="106"/>
      <c r="O43" s="102"/>
      <c r="P43" s="104"/>
      <c r="Q43" s="103"/>
      <c r="R43" s="102"/>
      <c r="T43" s="3"/>
    </row>
    <row r="44" spans="2:20" s="14" customFormat="1" ht="15">
      <c r="B44" s="101" t="s">
        <v>28</v>
      </c>
      <c r="C44" s="102"/>
      <c r="D44" s="102"/>
      <c r="E44" s="102"/>
      <c r="F44" s="102"/>
      <c r="G44" s="102"/>
      <c r="H44" s="102"/>
      <c r="I44" s="102"/>
      <c r="J44" s="103"/>
      <c r="K44" s="104"/>
      <c r="L44" s="102"/>
      <c r="M44" s="105"/>
      <c r="N44" s="106"/>
      <c r="O44" s="102"/>
      <c r="P44" s="104"/>
      <c r="Q44" s="103"/>
      <c r="R44" s="102"/>
      <c r="T44" s="3"/>
    </row>
    <row r="45" spans="2:20" s="14" customFormat="1" ht="15">
      <c r="B45" s="101" t="s">
        <v>29</v>
      </c>
      <c r="C45" s="102"/>
      <c r="D45" s="102"/>
      <c r="E45" s="102"/>
      <c r="F45" s="102"/>
      <c r="G45" s="102"/>
      <c r="H45" s="102"/>
      <c r="I45" s="102"/>
      <c r="J45" s="103"/>
      <c r="K45" s="104"/>
      <c r="L45" s="102"/>
      <c r="M45" s="105"/>
      <c r="N45" s="106"/>
      <c r="O45" s="102"/>
      <c r="P45" s="104"/>
      <c r="Q45" s="103"/>
      <c r="R45" s="102"/>
      <c r="T45" s="3"/>
    </row>
    <row r="46" spans="2:20" ht="11" customHeight="1" thickBot="1"/>
    <row r="47" spans="2:20" ht="40.5" thickBot="1">
      <c r="B47" s="37" t="s">
        <v>44</v>
      </c>
      <c r="C47" s="17">
        <f>COUNTA(C10:C41)</f>
        <v>8</v>
      </c>
      <c r="D47" s="18"/>
      <c r="E47" s="18"/>
      <c r="F47" s="18"/>
      <c r="G47" s="19">
        <f>COUNTIF(G10:G40, "&gt;0")</f>
        <v>8</v>
      </c>
      <c r="H47" t="s">
        <v>43</v>
      </c>
    </row>
    <row r="48" spans="2:20" ht="18.5" thickBot="1">
      <c r="C48" s="1"/>
      <c r="G48" s="20"/>
      <c r="T48" s="3" t="s">
        <v>15</v>
      </c>
    </row>
    <row r="49" spans="3:20" ht="34.5" thickBot="1">
      <c r="E49" s="21"/>
      <c r="F49" s="49" t="s">
        <v>30</v>
      </c>
      <c r="G49" s="69">
        <f>SUM(G10:G31)</f>
        <v>84</v>
      </c>
      <c r="H49" s="70">
        <f t="shared" ref="H49:I49" si="2">SUM(H10:H31)</f>
        <v>52</v>
      </c>
      <c r="I49" s="71">
        <f t="shared" si="2"/>
        <v>31</v>
      </c>
      <c r="K49" s="61" t="s">
        <v>57</v>
      </c>
      <c r="M49" s="67" t="s">
        <v>31</v>
      </c>
      <c r="N49" s="50"/>
      <c r="O49" s="55" t="s">
        <v>36</v>
      </c>
      <c r="P49" s="62" t="s">
        <v>32</v>
      </c>
      <c r="Q49" s="56" t="s">
        <v>35</v>
      </c>
      <c r="R49" s="63" t="s">
        <v>33</v>
      </c>
      <c r="S49" s="60" t="s">
        <v>57</v>
      </c>
      <c r="T49" s="64" t="str">
        <f>IF(G49=(H49+I49),"◯","×")</f>
        <v>×</v>
      </c>
    </row>
    <row r="50" spans="3:20" ht="20.5" thickBot="1">
      <c r="C50" s="22"/>
      <c r="D50" s="23"/>
      <c r="E50" s="23"/>
      <c r="F50" s="23"/>
      <c r="G50" s="66" t="s">
        <v>31</v>
      </c>
      <c r="H50" s="24" t="s">
        <v>32</v>
      </c>
      <c r="I50" s="53" t="s">
        <v>33</v>
      </c>
      <c r="M50" s="59"/>
      <c r="P50" s="57"/>
      <c r="R50" s="58"/>
      <c r="T50" s="25"/>
    </row>
    <row r="51" spans="3:20" ht="33" customHeight="1" thickTop="1">
      <c r="C51" s="42"/>
      <c r="D51" s="43" t="s">
        <v>34</v>
      </c>
      <c r="E51" s="43"/>
      <c r="F51" s="43"/>
      <c r="G51" s="40">
        <f>$G$49/$G$47</f>
        <v>10.5</v>
      </c>
      <c r="H51" s="34"/>
      <c r="I51" s="41">
        <f>$I$49/$G$47</f>
        <v>3.875</v>
      </c>
    </row>
    <row r="52" spans="3:20" ht="22.5">
      <c r="G52" s="65" t="s">
        <v>31</v>
      </c>
      <c r="H52" s="39"/>
      <c r="I52" s="52" t="s">
        <v>33</v>
      </c>
    </row>
    <row r="53" spans="3:20">
      <c r="G53" s="68" t="s">
        <v>55</v>
      </c>
      <c r="I53" s="51" t="s">
        <v>56</v>
      </c>
    </row>
  </sheetData>
  <mergeCells count="13">
    <mergeCell ref="R8:R9"/>
    <mergeCell ref="J9:K9"/>
    <mergeCell ref="M9:N9"/>
    <mergeCell ref="H2:M2"/>
    <mergeCell ref="P6:Q6"/>
    <mergeCell ref="O8:O9"/>
    <mergeCell ref="P8:P9"/>
    <mergeCell ref="Q8:Q9"/>
    <mergeCell ref="B8:B9"/>
    <mergeCell ref="C8:D9"/>
    <mergeCell ref="E8:F8"/>
    <mergeCell ref="G8:K8"/>
    <mergeCell ref="L8:N8"/>
  </mergeCells>
  <phoneticPr fontId="2"/>
  <pageMargins left="0.51181102362204722" right="0.31496062992125984" top="0.15748031496062992" bottom="0.15748031496062992" header="0.11811023622047245" footer="0.11811023622047245"/>
  <pageSetup paperSize="9" scale="67" orientation="portrait" r:id="rId1"/>
  <rowBreaks count="1" manualBreakCount="1">
    <brk id="45" max="19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R6.4</vt:lpstr>
      <vt:lpstr>R6.5</vt:lpstr>
      <vt:lpstr>R6.4!Print_Area</vt:lpstr>
      <vt:lpstr>R6.5!Print_Area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s20442j</dc:creator>
  <cp:lastModifiedBy>島田 潤</cp:lastModifiedBy>
  <cp:lastPrinted>2024-03-07T06:28:54Z</cp:lastPrinted>
  <dcterms:created xsi:type="dcterms:W3CDTF">2023-08-17T05:20:37Z</dcterms:created>
  <dcterms:modified xsi:type="dcterms:W3CDTF">2024-03-07T06:28:55Z</dcterms:modified>
</cp:coreProperties>
</file>