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\\172.16.0.152\npo共有\事業説明会・会議関係\30補正：実施の案内\マニュアル　第2版\項　１０\"/>
    </mc:Choice>
  </mc:AlternateContent>
  <xr:revisionPtr revIDLastSave="0" documentId="13_ncr:1_{E785AA83-78C1-485A-9AE4-8A586CC36B6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Sheet1!$A$1:$N$24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 l="1"/>
  <c r="K16" i="1"/>
  <c r="K15" i="1"/>
  <c r="K14" i="1"/>
  <c r="K13" i="1"/>
  <c r="K12" i="1"/>
  <c r="K11" i="1"/>
  <c r="K10" i="1"/>
  <c r="K9" i="1"/>
  <c r="K8" i="1"/>
  <c r="K7" i="1"/>
  <c r="K6" i="1"/>
  <c r="K5" i="1"/>
  <c r="K17" i="1" l="1"/>
  <c r="H6" i="1"/>
  <c r="H7" i="1"/>
  <c r="H8" i="1"/>
  <c r="H9" i="1"/>
  <c r="H10" i="1"/>
  <c r="H11" i="1"/>
  <c r="H12" i="1"/>
  <c r="H13" i="1"/>
  <c r="H14" i="1"/>
  <c r="H15" i="1"/>
  <c r="H16" i="1"/>
  <c r="H5" i="1"/>
  <c r="G17" i="1"/>
  <c r="E6" i="1"/>
  <c r="E7" i="1"/>
  <c r="E8" i="1"/>
  <c r="E9" i="1"/>
  <c r="E10" i="1"/>
  <c r="E11" i="1"/>
  <c r="E12" i="1"/>
  <c r="E13" i="1"/>
  <c r="E14" i="1"/>
  <c r="E15" i="1"/>
  <c r="E16" i="1"/>
  <c r="E5" i="1"/>
  <c r="D17" i="1"/>
  <c r="H17" i="1" l="1"/>
  <c r="E17" i="1"/>
</calcChain>
</file>

<file path=xl/sharedStrings.xml><?xml version="1.0" encoding="utf-8"?>
<sst xmlns="http://schemas.openxmlformats.org/spreadsheetml/2006/main" count="38" uniqueCount="31">
  <si>
    <t>１１月</t>
  </si>
  <si>
    <t>１２月</t>
  </si>
  <si>
    <t>単価</t>
    <rPh sb="0" eb="2">
      <t>タンカ</t>
    </rPh>
    <phoneticPr fontId="2"/>
  </si>
  <si>
    <t>時間数</t>
    <rPh sb="0" eb="3">
      <t>ジカンスウ</t>
    </rPh>
    <phoneticPr fontId="2"/>
  </si>
  <si>
    <t>金額</t>
    <rPh sb="0" eb="2">
      <t>キンガク</t>
    </rPh>
    <phoneticPr fontId="2"/>
  </si>
  <si>
    <t>◇◇　◇◇</t>
    <phoneticPr fontId="2"/>
  </si>
  <si>
    <t>合計</t>
    <rPh sb="0" eb="2">
      <t>ゴウケイ</t>
    </rPh>
    <phoneticPr fontId="2"/>
  </si>
  <si>
    <t>－</t>
    <phoneticPr fontId="2"/>
  </si>
  <si>
    <t>○人件費：支出明細集計表</t>
    <rPh sb="1" eb="4">
      <t>ジンケンヒ</t>
    </rPh>
    <rPh sb="5" eb="7">
      <t>シシュツ</t>
    </rPh>
    <rPh sb="7" eb="9">
      <t>メイサイ</t>
    </rPh>
    <rPh sb="9" eb="12">
      <t>シュウケイヒョウ</t>
    </rPh>
    <phoneticPr fontId="2"/>
  </si>
  <si>
    <t>４月</t>
    <rPh sb="1" eb="2">
      <t>ツキ</t>
    </rPh>
    <phoneticPr fontId="2"/>
  </si>
  <si>
    <t>５月</t>
  </si>
  <si>
    <t>６月</t>
  </si>
  <si>
    <t>７月</t>
  </si>
  <si>
    <t>８月</t>
  </si>
  <si>
    <t>９月</t>
  </si>
  <si>
    <t>１０月</t>
  </si>
  <si>
    <t>１月</t>
    <rPh sb="1" eb="2">
      <t>ツキ</t>
    </rPh>
    <phoneticPr fontId="2"/>
  </si>
  <si>
    <t>２月</t>
    <rPh sb="1" eb="2">
      <t>ツキ</t>
    </rPh>
    <phoneticPr fontId="2"/>
  </si>
  <si>
    <t>３月</t>
    <rPh sb="1" eb="2">
      <t>ツキ</t>
    </rPh>
    <phoneticPr fontId="2"/>
  </si>
  <si>
    <t>○○　○○</t>
  </si>
  <si>
    <t>－</t>
  </si>
  <si>
    <t>△△　△△</t>
    <phoneticPr fontId="2"/>
  </si>
  <si>
    <t>２０１９年</t>
    <rPh sb="4" eb="5">
      <t>ネン</t>
    </rPh>
    <phoneticPr fontId="2"/>
  </si>
  <si>
    <t>２０２０年</t>
    <rPh sb="4" eb="5">
      <t>ネン</t>
    </rPh>
    <phoneticPr fontId="2"/>
  </si>
  <si>
    <t>＜人件費の算出＞</t>
    <rPh sb="1" eb="4">
      <t>ジンケンヒ</t>
    </rPh>
    <rPh sb="5" eb="7">
      <t>サンシュツ</t>
    </rPh>
    <phoneticPr fontId="2"/>
  </si>
  <si>
    <t>　　　例）△△　△△の場合</t>
    <rPh sb="3" eb="4">
      <t>レイ</t>
    </rPh>
    <rPh sb="11" eb="13">
      <t>バアイ</t>
    </rPh>
    <phoneticPr fontId="2"/>
  </si>
  <si>
    <t xml:space="preserve">      　    ４月：2,571円×13.5時間＝34,708、5円　→　円未満を切り捨て、34,708円とする。</t>
    <rPh sb="12" eb="13">
      <t>ツキ</t>
    </rPh>
    <rPh sb="19" eb="20">
      <t>エン</t>
    </rPh>
    <rPh sb="25" eb="27">
      <t>ジカン</t>
    </rPh>
    <rPh sb="36" eb="37">
      <t>エン</t>
    </rPh>
    <rPh sb="40" eb="43">
      <t>エンミマン</t>
    </rPh>
    <rPh sb="44" eb="45">
      <t>キ</t>
    </rPh>
    <rPh sb="46" eb="47">
      <t>ス</t>
    </rPh>
    <rPh sb="55" eb="56">
      <t>エン</t>
    </rPh>
    <phoneticPr fontId="2"/>
  </si>
  <si>
    <t>　　申請者ごとに「交付申請・承認時の時間単価」に、「各月の実績時間数」を乗じ、円未満の端数が生じた時は切り捨てとする。</t>
    <rPh sb="2" eb="4">
      <t>シンセイ</t>
    </rPh>
    <rPh sb="4" eb="5">
      <t>シャ</t>
    </rPh>
    <rPh sb="9" eb="11">
      <t>コウフ</t>
    </rPh>
    <rPh sb="18" eb="20">
      <t>ジカン</t>
    </rPh>
    <rPh sb="29" eb="31">
      <t>ジッセキ</t>
    </rPh>
    <rPh sb="39" eb="40">
      <t>エン</t>
    </rPh>
    <rPh sb="40" eb="42">
      <t>ミマン</t>
    </rPh>
    <rPh sb="43" eb="45">
      <t>ハスウ</t>
    </rPh>
    <rPh sb="46" eb="47">
      <t>ショウ</t>
    </rPh>
    <rPh sb="49" eb="50">
      <t>トキ</t>
    </rPh>
    <rPh sb="51" eb="52">
      <t>キ</t>
    </rPh>
    <rPh sb="53" eb="54">
      <t>ス</t>
    </rPh>
    <phoneticPr fontId="2"/>
  </si>
  <si>
    <t>　　　　 　４月同様、円未満の端数が生じる６月、７月、９月、１０月、１１月、１２月、２月分についても、円未満は切り捨てとする。</t>
    <rPh sb="7" eb="8">
      <t>ツキ</t>
    </rPh>
    <rPh sb="8" eb="10">
      <t>ドウヨウ</t>
    </rPh>
    <rPh sb="11" eb="14">
      <t>エンミマン</t>
    </rPh>
    <rPh sb="51" eb="54">
      <t>エンミマン</t>
    </rPh>
    <phoneticPr fontId="2"/>
  </si>
  <si>
    <t>　※４月同様、円未満の端数が生じる ６月、７月、
     ９月、１０月、１１月、１２月、 ２月分についても、
     円未満は切り捨てとする。</t>
    <rPh sb="48" eb="49">
      <t>ブン</t>
    </rPh>
    <phoneticPr fontId="2"/>
  </si>
  <si>
    <t>　　　　　　　　　注）時間単価 （2.571円）に、実績時間数の合計（160.0時間）を乗じた額としないこと。</t>
    <rPh sb="13" eb="15">
      <t>タンカ</t>
    </rPh>
    <rPh sb="26" eb="28">
      <t>ジッセキ</t>
    </rPh>
    <rPh sb="32" eb="34">
      <t>ゴウケイ</t>
    </rPh>
    <rPh sb="47" eb="48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</si>
</sst>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38" fontId="0" fillId="0" borderId="0" xfId="1" applyFont="1">
      <alignment vertical="center"/>
    </xf>
    <xf numFmtId="55" fontId="0" fillId="0" borderId="4" xfId="0" applyNumberFormat="1" applyBorder="1" applyAlignment="1">
      <alignment horizontal="center" vertical="center"/>
    </xf>
    <xf numFmtId="55" fontId="0" fillId="0" borderId="5" xfId="0" applyNumberForma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55" fontId="0" fillId="0" borderId="10" xfId="0" applyNumberFormat="1" applyBorder="1" applyAlignment="1">
      <alignment horizontal="center" vertical="center"/>
    </xf>
    <xf numFmtId="55" fontId="0" fillId="0" borderId="1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0" xfId="1" applyFont="1" applyBorder="1">
      <alignment vertical="center"/>
    </xf>
    <xf numFmtId="176" fontId="0" fillId="0" borderId="22" xfId="0" applyNumberForma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176" fontId="0" fillId="0" borderId="22" xfId="0" applyNumberFormat="1" applyBorder="1">
      <alignment vertical="center"/>
    </xf>
    <xf numFmtId="38" fontId="0" fillId="0" borderId="20" xfId="1" applyFont="1" applyBorder="1">
      <alignment vertical="center"/>
    </xf>
    <xf numFmtId="55" fontId="0" fillId="0" borderId="24" xfId="0" applyNumberForma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>
      <alignment vertical="center"/>
    </xf>
    <xf numFmtId="0" fontId="0" fillId="0" borderId="9" xfId="0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55" fontId="0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left" vertical="center"/>
    </xf>
    <xf numFmtId="0" fontId="0" fillId="0" borderId="0" xfId="0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0" fillId="0" borderId="0" xfId="1" applyFont="1" applyBorder="1" applyAlignment="1">
      <alignment vertical="center" wrapText="1"/>
    </xf>
    <xf numFmtId="38" fontId="0" fillId="0" borderId="21" xfId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38" fontId="5" fillId="0" borderId="0" xfId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8" fontId="6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38" fontId="4" fillId="0" borderId="27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38" fontId="5" fillId="0" borderId="27" xfId="1" applyFont="1" applyBorder="1" applyAlignment="1">
      <alignment horizontal="left" vertical="center" wrapText="1"/>
    </xf>
    <xf numFmtId="38" fontId="6" fillId="0" borderId="0" xfId="1" applyFont="1" applyBorder="1" applyAlignment="1">
      <alignment horizontal="left" vertical="center" wrapText="1"/>
    </xf>
    <xf numFmtId="38" fontId="4" fillId="0" borderId="27" xfId="1" applyFont="1" applyBorder="1" applyAlignment="1">
      <alignment horizontal="left" vertical="center" wrapText="1"/>
    </xf>
    <xf numFmtId="38" fontId="4" fillId="0" borderId="0" xfId="1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5" fontId="0" fillId="0" borderId="19" xfId="0" applyNumberFormat="1" applyBorder="1" applyAlignment="1">
      <alignment horizontal="center" vertical="center"/>
    </xf>
    <xf numFmtId="55" fontId="0" fillId="0" borderId="20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314325</xdr:colOff>
      <xdr:row>4</xdr:row>
      <xdr:rowOff>104775</xdr:rowOff>
    </xdr:from>
    <xdr:to>
      <xdr:col>11</xdr:col>
      <xdr:colOff>1447800</xdr:colOff>
      <xdr:row>6</xdr:row>
      <xdr:rowOff>209550</xdr:rowOff>
    </xdr:to>
    <xdr:sp macro="" textlink="">
      <xdr:nvSpPr>
        <xdr:cNvPr id="4" name="円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029450" y="1381125"/>
          <a:ext cx="1133475" cy="828675"/>
        </a:xfrm>
        <a:prstGeom prst="wedgeEllipseCallout">
          <a:avLst>
            <a:gd name="adj1" fmla="val -240885"/>
            <a:gd name="adj2" fmla="val -3130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円未満　切り捨て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zoomScaleNormal="100" workbookViewId="0"/>
  </sheetViews>
  <sheetFormatPr defaultRowHeight="13.5" x14ac:dyDescent="0.15"/>
  <cols>
    <col min="1" max="1" width="8.75" style="1" customWidth="1"/>
    <col min="2" max="2" width="6.25" style="3" customWidth="1"/>
    <col min="3" max="3" width="7.5" style="3" customWidth="1"/>
    <col min="4" max="4" width="6.875" style="3" customWidth="1"/>
    <col min="5" max="5" width="10" style="3" customWidth="1"/>
    <col min="6" max="6" width="7.5" style="1" customWidth="1"/>
    <col min="7" max="7" width="6.875" customWidth="1"/>
    <col min="8" max="8" width="10" style="3" customWidth="1"/>
    <col min="9" max="9" width="7.5" style="3" customWidth="1"/>
    <col min="10" max="10" width="6.875" style="3" customWidth="1"/>
    <col min="11" max="11" width="10" style="3" customWidth="1"/>
    <col min="12" max="12" width="19.625" style="3" customWidth="1"/>
    <col min="13" max="13" width="9.375" style="3" customWidth="1"/>
    <col min="14" max="14" width="5.625" customWidth="1"/>
    <col min="15" max="15" width="12.5" customWidth="1"/>
    <col min="16" max="16" width="6.25" customWidth="1"/>
  </cols>
  <sheetData>
    <row r="1" spans="1:15" ht="22.5" customHeight="1" x14ac:dyDescent="0.15">
      <c r="A1" t="s">
        <v>8</v>
      </c>
    </row>
    <row r="2" spans="1:15" ht="7.5" customHeight="1" thickBot="1" x14ac:dyDescent="0.2">
      <c r="A2"/>
    </row>
    <row r="3" spans="1:15" ht="26.25" customHeight="1" x14ac:dyDescent="0.15">
      <c r="A3" s="48"/>
      <c r="B3" s="50"/>
      <c r="C3" s="55" t="s">
        <v>19</v>
      </c>
      <c r="D3" s="56"/>
      <c r="E3" s="57"/>
      <c r="F3" s="48" t="s">
        <v>21</v>
      </c>
      <c r="G3" s="49"/>
      <c r="H3" s="50"/>
      <c r="I3" s="48" t="s">
        <v>5</v>
      </c>
      <c r="J3" s="49"/>
      <c r="K3" s="50"/>
      <c r="L3" s="31"/>
      <c r="M3" s="13"/>
      <c r="N3" s="2"/>
      <c r="O3" s="2"/>
    </row>
    <row r="4" spans="1:15" ht="26.25" customHeight="1" thickBot="1" x14ac:dyDescent="0.2">
      <c r="A4" s="53"/>
      <c r="B4" s="54"/>
      <c r="C4" s="25" t="s">
        <v>2</v>
      </c>
      <c r="D4" s="24" t="s">
        <v>3</v>
      </c>
      <c r="E4" s="25" t="s">
        <v>4</v>
      </c>
      <c r="F4" s="26" t="s">
        <v>2</v>
      </c>
      <c r="G4" s="27" t="s">
        <v>3</v>
      </c>
      <c r="H4" s="28" t="s">
        <v>4</v>
      </c>
      <c r="I4" s="26" t="s">
        <v>2</v>
      </c>
      <c r="J4" s="27" t="s">
        <v>3</v>
      </c>
      <c r="K4" s="28" t="s">
        <v>4</v>
      </c>
      <c r="L4" s="32"/>
      <c r="M4" s="13"/>
      <c r="N4" s="2"/>
      <c r="O4" s="2"/>
    </row>
    <row r="5" spans="1:15" ht="24.75" customHeight="1" x14ac:dyDescent="0.15">
      <c r="A5" s="35" t="s">
        <v>22</v>
      </c>
      <c r="B5" s="19" t="s">
        <v>9</v>
      </c>
      <c r="C5" s="21">
        <v>2857</v>
      </c>
      <c r="D5" s="20">
        <v>18.5</v>
      </c>
      <c r="E5" s="21">
        <f>C5*D5</f>
        <v>52854.5</v>
      </c>
      <c r="F5" s="22">
        <v>2571</v>
      </c>
      <c r="G5" s="20">
        <v>13.5</v>
      </c>
      <c r="H5" s="23">
        <f>ROUNDDOWN(F5*G5,0)</f>
        <v>34708</v>
      </c>
      <c r="I5" s="22">
        <v>2000</v>
      </c>
      <c r="J5" s="20">
        <v>6.5</v>
      </c>
      <c r="K5" s="23">
        <f>ROUNDDOWN(I5*J5,0)</f>
        <v>13000</v>
      </c>
      <c r="L5" s="13"/>
      <c r="M5" s="13"/>
      <c r="N5" s="2"/>
      <c r="O5" s="2"/>
    </row>
    <row r="6" spans="1:15" ht="24.75" customHeight="1" x14ac:dyDescent="0.15">
      <c r="A6" s="4"/>
      <c r="B6" s="5" t="s">
        <v>10</v>
      </c>
      <c r="C6" s="11">
        <v>2857</v>
      </c>
      <c r="D6" s="9">
        <v>25</v>
      </c>
      <c r="E6" s="11">
        <f t="shared" ref="E6:E16" si="0">C6*D6</f>
        <v>71425</v>
      </c>
      <c r="F6" s="6">
        <v>2571</v>
      </c>
      <c r="G6" s="9">
        <v>22</v>
      </c>
      <c r="H6" s="23">
        <f t="shared" ref="H6:H16" si="1">ROUNDDOWN(F6*G6,0)</f>
        <v>56562</v>
      </c>
      <c r="I6" s="6">
        <v>2000</v>
      </c>
      <c r="J6" s="9">
        <v>11</v>
      </c>
      <c r="K6" s="23">
        <f t="shared" ref="K6:K16" si="2">ROUNDDOWN(I6*J6,0)</f>
        <v>22000</v>
      </c>
      <c r="L6" s="13"/>
      <c r="M6" s="13"/>
    </row>
    <row r="7" spans="1:15" ht="24.75" customHeight="1" x14ac:dyDescent="0.15">
      <c r="A7" s="4"/>
      <c r="B7" s="5" t="s">
        <v>11</v>
      </c>
      <c r="C7" s="11">
        <v>2857</v>
      </c>
      <c r="D7" s="9">
        <v>22</v>
      </c>
      <c r="E7" s="11">
        <f t="shared" si="0"/>
        <v>62854</v>
      </c>
      <c r="F7" s="6">
        <v>2571</v>
      </c>
      <c r="G7" s="9">
        <v>19.5</v>
      </c>
      <c r="H7" s="23">
        <f t="shared" si="1"/>
        <v>50134</v>
      </c>
      <c r="I7" s="6">
        <v>2000</v>
      </c>
      <c r="J7" s="9">
        <v>11.5</v>
      </c>
      <c r="K7" s="23">
        <f t="shared" si="2"/>
        <v>23000</v>
      </c>
      <c r="L7" s="33"/>
      <c r="M7" s="13"/>
    </row>
    <row r="8" spans="1:15" ht="24.75" customHeight="1" x14ac:dyDescent="0.15">
      <c r="A8" s="4"/>
      <c r="B8" s="5" t="s">
        <v>12</v>
      </c>
      <c r="C8" s="11">
        <v>2857</v>
      </c>
      <c r="D8" s="9">
        <v>20.5</v>
      </c>
      <c r="E8" s="11">
        <f t="shared" si="0"/>
        <v>58568.5</v>
      </c>
      <c r="F8" s="6">
        <v>2571</v>
      </c>
      <c r="G8" s="9">
        <v>12.5</v>
      </c>
      <c r="H8" s="23">
        <f t="shared" si="1"/>
        <v>32137</v>
      </c>
      <c r="I8" s="6">
        <v>2000</v>
      </c>
      <c r="J8" s="9">
        <v>8.5</v>
      </c>
      <c r="K8" s="23">
        <f t="shared" si="2"/>
        <v>17000</v>
      </c>
      <c r="L8" s="46" t="s">
        <v>29</v>
      </c>
      <c r="M8" s="47"/>
      <c r="N8" s="47"/>
      <c r="O8" s="47"/>
    </row>
    <row r="9" spans="1:15" ht="24.75" customHeight="1" x14ac:dyDescent="0.15">
      <c r="A9" s="4"/>
      <c r="B9" s="5" t="s">
        <v>13</v>
      </c>
      <c r="C9" s="11">
        <v>2857</v>
      </c>
      <c r="D9" s="9">
        <v>13</v>
      </c>
      <c r="E9" s="11">
        <f t="shared" si="0"/>
        <v>37141</v>
      </c>
      <c r="F9" s="6">
        <v>2571</v>
      </c>
      <c r="G9" s="9">
        <v>9</v>
      </c>
      <c r="H9" s="23">
        <f t="shared" si="1"/>
        <v>23139</v>
      </c>
      <c r="I9" s="6">
        <v>2000</v>
      </c>
      <c r="J9" s="9">
        <v>4.5</v>
      </c>
      <c r="K9" s="23">
        <f t="shared" si="2"/>
        <v>9000</v>
      </c>
      <c r="L9" s="46"/>
      <c r="M9" s="47"/>
      <c r="N9" s="47"/>
      <c r="O9" s="47"/>
    </row>
    <row r="10" spans="1:15" ht="24.75" customHeight="1" x14ac:dyDescent="0.15">
      <c r="A10" s="4"/>
      <c r="B10" s="5" t="s">
        <v>14</v>
      </c>
      <c r="C10" s="11">
        <v>2857</v>
      </c>
      <c r="D10" s="9">
        <v>18</v>
      </c>
      <c r="E10" s="11">
        <f t="shared" si="0"/>
        <v>51426</v>
      </c>
      <c r="F10" s="6">
        <v>2571</v>
      </c>
      <c r="G10" s="9">
        <v>13.5</v>
      </c>
      <c r="H10" s="23">
        <f t="shared" si="1"/>
        <v>34708</v>
      </c>
      <c r="I10" s="6">
        <v>2000</v>
      </c>
      <c r="J10" s="9">
        <v>6.5</v>
      </c>
      <c r="K10" s="23">
        <f t="shared" si="2"/>
        <v>13000</v>
      </c>
      <c r="L10" s="46"/>
      <c r="M10" s="47"/>
      <c r="N10" s="47"/>
      <c r="O10" s="47"/>
    </row>
    <row r="11" spans="1:15" ht="24.75" customHeight="1" x14ac:dyDescent="0.15">
      <c r="A11" s="7"/>
      <c r="B11" s="5" t="s">
        <v>15</v>
      </c>
      <c r="C11" s="11">
        <v>2857</v>
      </c>
      <c r="D11" s="10">
        <v>10.5</v>
      </c>
      <c r="E11" s="11">
        <f t="shared" si="0"/>
        <v>29998.5</v>
      </c>
      <c r="F11" s="6">
        <v>2571</v>
      </c>
      <c r="G11" s="10">
        <v>8.5</v>
      </c>
      <c r="H11" s="23">
        <f t="shared" si="1"/>
        <v>21853</v>
      </c>
      <c r="I11" s="6">
        <v>2000</v>
      </c>
      <c r="J11" s="10">
        <v>5.5</v>
      </c>
      <c r="K11" s="23">
        <f t="shared" si="2"/>
        <v>11000</v>
      </c>
      <c r="L11" s="42"/>
      <c r="M11" s="13"/>
    </row>
    <row r="12" spans="1:15" ht="24.75" customHeight="1" x14ac:dyDescent="0.15">
      <c r="A12" s="7"/>
      <c r="B12" s="5" t="s">
        <v>0</v>
      </c>
      <c r="C12" s="11">
        <v>2857</v>
      </c>
      <c r="D12" s="10">
        <v>7</v>
      </c>
      <c r="E12" s="11">
        <f t="shared" si="0"/>
        <v>19999</v>
      </c>
      <c r="F12" s="6">
        <v>2571</v>
      </c>
      <c r="G12" s="10">
        <v>9.5</v>
      </c>
      <c r="H12" s="23">
        <f t="shared" si="1"/>
        <v>24424</v>
      </c>
      <c r="I12" s="6">
        <v>2000</v>
      </c>
      <c r="J12" s="10">
        <v>5</v>
      </c>
      <c r="K12" s="23">
        <f t="shared" si="2"/>
        <v>10000</v>
      </c>
      <c r="L12" s="13"/>
      <c r="M12" s="13"/>
    </row>
    <row r="13" spans="1:15" ht="24.75" customHeight="1" x14ac:dyDescent="0.15">
      <c r="A13" s="7"/>
      <c r="B13" s="5" t="s">
        <v>1</v>
      </c>
      <c r="C13" s="11">
        <v>2857</v>
      </c>
      <c r="D13" s="10">
        <v>10</v>
      </c>
      <c r="E13" s="11">
        <f t="shared" si="0"/>
        <v>28570</v>
      </c>
      <c r="F13" s="6">
        <v>2571</v>
      </c>
      <c r="G13" s="10">
        <v>12.5</v>
      </c>
      <c r="H13" s="23">
        <f t="shared" si="1"/>
        <v>32137</v>
      </c>
      <c r="I13" s="6">
        <v>2000</v>
      </c>
      <c r="J13" s="10">
        <v>6</v>
      </c>
      <c r="K13" s="23">
        <f t="shared" si="2"/>
        <v>12000</v>
      </c>
      <c r="L13" s="13"/>
      <c r="M13" s="13"/>
    </row>
    <row r="14" spans="1:15" ht="24.75" customHeight="1" x14ac:dyDescent="0.15">
      <c r="A14" s="7" t="s">
        <v>23</v>
      </c>
      <c r="B14" s="8" t="s">
        <v>16</v>
      </c>
      <c r="C14" s="11">
        <v>2857</v>
      </c>
      <c r="D14" s="10">
        <v>21.5</v>
      </c>
      <c r="E14" s="11">
        <f t="shared" si="0"/>
        <v>61425.5</v>
      </c>
      <c r="F14" s="6">
        <v>2571</v>
      </c>
      <c r="G14" s="10">
        <v>15</v>
      </c>
      <c r="H14" s="23">
        <f t="shared" si="1"/>
        <v>38565</v>
      </c>
      <c r="I14" s="6">
        <v>2000</v>
      </c>
      <c r="J14" s="10">
        <v>7.5</v>
      </c>
      <c r="K14" s="23">
        <f t="shared" si="2"/>
        <v>15000</v>
      </c>
      <c r="L14" s="13"/>
      <c r="M14" s="13"/>
    </row>
    <row r="15" spans="1:15" ht="24.75" customHeight="1" x14ac:dyDescent="0.15">
      <c r="A15" s="7"/>
      <c r="B15" s="8" t="s">
        <v>17</v>
      </c>
      <c r="C15" s="11">
        <v>2857</v>
      </c>
      <c r="D15" s="10">
        <v>14</v>
      </c>
      <c r="E15" s="11">
        <f t="shared" si="0"/>
        <v>39998</v>
      </c>
      <c r="F15" s="6">
        <v>2571</v>
      </c>
      <c r="G15" s="10">
        <v>10.5</v>
      </c>
      <c r="H15" s="23">
        <f t="shared" si="1"/>
        <v>26995</v>
      </c>
      <c r="I15" s="6">
        <v>2000</v>
      </c>
      <c r="J15" s="10">
        <v>5.5</v>
      </c>
      <c r="K15" s="23">
        <f t="shared" si="2"/>
        <v>11000</v>
      </c>
      <c r="L15" s="13"/>
      <c r="M15" s="13"/>
    </row>
    <row r="16" spans="1:15" ht="24.75" customHeight="1" thickBot="1" x14ac:dyDescent="0.2">
      <c r="A16" s="7"/>
      <c r="B16" s="8" t="s">
        <v>18</v>
      </c>
      <c r="C16" s="11">
        <v>2857</v>
      </c>
      <c r="D16" s="10">
        <v>20</v>
      </c>
      <c r="E16" s="12">
        <f t="shared" si="0"/>
        <v>57140</v>
      </c>
      <c r="F16" s="6">
        <v>2571</v>
      </c>
      <c r="G16" s="10">
        <v>14</v>
      </c>
      <c r="H16" s="23">
        <f t="shared" si="1"/>
        <v>35994</v>
      </c>
      <c r="I16" s="6">
        <v>2000</v>
      </c>
      <c r="J16" s="10">
        <v>7</v>
      </c>
      <c r="K16" s="23">
        <f t="shared" si="2"/>
        <v>14000</v>
      </c>
      <c r="L16" s="13"/>
      <c r="M16" s="13"/>
    </row>
    <row r="17" spans="1:13" ht="26.25" customHeight="1" thickBot="1" x14ac:dyDescent="0.2">
      <c r="A17" s="51" t="s">
        <v>6</v>
      </c>
      <c r="B17" s="52"/>
      <c r="C17" s="34" t="s">
        <v>20</v>
      </c>
      <c r="D17" s="14">
        <f>SUM(D5:D16)</f>
        <v>200</v>
      </c>
      <c r="E17" s="15">
        <f>SUM(E5:E16)</f>
        <v>571400</v>
      </c>
      <c r="F17" s="16" t="s">
        <v>7</v>
      </c>
      <c r="G17" s="17">
        <f>SUM(G5:G16)</f>
        <v>160</v>
      </c>
      <c r="H17" s="18">
        <f>SUM(H5:H16)</f>
        <v>411356</v>
      </c>
      <c r="I17" s="16" t="s">
        <v>7</v>
      </c>
      <c r="J17" s="17">
        <f>SUM(J5:J16)</f>
        <v>85</v>
      </c>
      <c r="K17" s="18">
        <f>SUM(K5:K16)</f>
        <v>170000</v>
      </c>
      <c r="L17" s="44"/>
      <c r="M17" s="45"/>
    </row>
    <row r="18" spans="1:13" ht="17.25" customHeight="1" x14ac:dyDescent="0.15"/>
    <row r="19" spans="1:13" ht="17.25" customHeight="1" x14ac:dyDescent="0.15">
      <c r="A19" s="3" t="s">
        <v>24</v>
      </c>
    </row>
    <row r="20" spans="1:13" ht="17.25" customHeight="1" x14ac:dyDescent="0.15">
      <c r="A20" s="36" t="s">
        <v>27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1:13" ht="17.25" customHeight="1" x14ac:dyDescent="0.15">
      <c r="A21" s="36" t="s">
        <v>30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3" ht="17.25" customHeight="1" x14ac:dyDescent="0.15">
      <c r="A22" s="37" t="s">
        <v>25</v>
      </c>
      <c r="B22" s="38"/>
      <c r="C22" s="38"/>
      <c r="D22" s="38"/>
      <c r="E22" s="38"/>
      <c r="F22" s="39"/>
      <c r="G22" s="40"/>
      <c r="H22" s="38"/>
      <c r="I22" s="38"/>
      <c r="J22" s="38"/>
      <c r="K22" s="38"/>
    </row>
    <row r="23" spans="1:13" ht="17.25" customHeight="1" x14ac:dyDescent="0.15">
      <c r="A23" s="43" t="s">
        <v>26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3" ht="17.25" customHeight="1" x14ac:dyDescent="0.15">
      <c r="A24" s="41" t="s">
        <v>28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3" ht="17.25" customHeight="1" x14ac:dyDescent="0.15">
      <c r="A25" s="37"/>
    </row>
    <row r="26" spans="1:13" ht="17.25" customHeight="1" x14ac:dyDescent="0.15">
      <c r="A26" s="29"/>
      <c r="F26" s="29"/>
    </row>
    <row r="27" spans="1:13" ht="17.25" customHeight="1" x14ac:dyDescent="0.15">
      <c r="F27" s="30"/>
    </row>
  </sheetData>
  <mergeCells count="8">
    <mergeCell ref="A23:K23"/>
    <mergeCell ref="L17:M17"/>
    <mergeCell ref="L8:O10"/>
    <mergeCell ref="F3:H3"/>
    <mergeCell ref="A17:B17"/>
    <mergeCell ref="A3:B4"/>
    <mergeCell ref="C3:E3"/>
    <mergeCell ref="I3:K3"/>
  </mergeCells>
  <phoneticPr fontId="2"/>
  <pageMargins left="1.1023622047244095" right="0" top="0.98425196850393704" bottom="0.59055118110236227" header="0" footer="0"/>
  <pageSetup paperSize="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H20527K</dc:creator>
  <cp:lastModifiedBy>h20527k</cp:lastModifiedBy>
  <cp:lastPrinted>2019-06-06T02:55:52Z</cp:lastPrinted>
  <dcterms:created xsi:type="dcterms:W3CDTF">2017-03-09T08:57:41Z</dcterms:created>
  <dcterms:modified xsi:type="dcterms:W3CDTF">2019-06-06T02:59:40Z</dcterms:modified>
</cp:coreProperties>
</file>